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:\JBN\10700\10759\10759_0004 MASWCD Soil Health Proj\Engineering\COMET-Planner Tool\"/>
    </mc:Choice>
  </mc:AlternateContent>
  <xr:revisionPtr revIDLastSave="0" documentId="13_ncr:1_{9CBB0674-413C-4BBE-8EAA-617581818A60}" xr6:coauthVersionLast="47" xr6:coauthVersionMax="47" xr10:uidLastSave="{00000000-0000-0000-0000-000000000000}"/>
  <bookViews>
    <workbookView xWindow="-38520" yWindow="-3045" windowWidth="38640" windowHeight="21840" xr2:uid="{00000000-000D-0000-FFFF-FFFF00000000}"/>
  </bookViews>
  <sheets>
    <sheet name="Introduction and Instructions" sheetId="1" r:id="rId1"/>
    <sheet name="BMP Entry" sheetId="2" r:id="rId2"/>
    <sheet name="BMP Data (Hidden)" sheetId="8" state="veryHidden" r:id="rId3"/>
    <sheet name="Results" sheetId="6" r:id="rId4"/>
    <sheet name="Practice List (Hidden)" sheetId="4" state="veryHidden" r:id="rId5"/>
    <sheet name="BMPS (Hidden)" sheetId="9" state="veryHidden" r:id="rId6"/>
    <sheet name="Database (Hidden)" sheetId="7" state="veryHidden" r:id="rId7"/>
  </sheets>
  <definedNames>
    <definedName name="_xlnm._FilterDatabase" localSheetId="6" hidden="1">'Database (Hidden)'!$A$1:$AJ$1211</definedName>
    <definedName name="Conservation_Crop_Rotation_328">'BMPS (Hidden)'!$E$16:$E$17</definedName>
    <definedName name="Cover_Crop_340">'BMPS (Hidden)'!$B$16:$B$20</definedName>
    <definedName name="Cover_Crop_340_Legume">'BMPS (Hidden)'!$B$16:$B$18</definedName>
    <definedName name="Cover_Crop_340_Non_legume">'BMPS (Hidden)'!#REF!</definedName>
    <definedName name="CPS_Name">'BMPS (Hidden)'!$A$15:$A$18</definedName>
    <definedName name="Feed_Management_592">'BMPS (Hidden)'!$C$15</definedName>
    <definedName name="Nutrient_Management_590">'BMPS (Hidden)'!$G$16:$G$19</definedName>
    <definedName name="Pasture_and_Hay_Planting_512">'BMPS (Hidden)'!$I$16:$I$17</definedName>
    <definedName name="Residue_and_Tillage_Managment_No_Till_329">'BMPS (Hidden)'!$F$16:$F$17</definedName>
    <definedName name="Residue_and_Tillage_Managment_Reduced_Till_345">'BMPS (Hidden)'!$H$16:$H$17</definedName>
    <definedName name="Silvopasture_381">'BMPS (Hidden)'!$D$15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8" l="1"/>
  <c r="D8" i="8" s="1" a="1"/>
  <c r="D8" i="8" s="1"/>
  <c r="C9" i="8"/>
  <c r="E9" i="8" s="1" a="1"/>
  <c r="E9" i="8" s="1"/>
  <c r="C10" i="8"/>
  <c r="E10" i="8" s="1" a="1"/>
  <c r="E10" i="8" s="1"/>
  <c r="C11" i="8"/>
  <c r="D11" i="8" s="1" a="1"/>
  <c r="D11" i="8" s="1"/>
  <c r="C7" i="8"/>
  <c r="D7" i="8" s="1" a="1"/>
  <c r="D7" i="8" s="1"/>
  <c r="F10" i="8" l="1" a="1"/>
  <c r="F10" i="8" s="1"/>
  <c r="D9" i="8" a="1"/>
  <c r="D9" i="8" s="1"/>
  <c r="G8" i="8" a="1"/>
  <c r="G8" i="8" s="1"/>
  <c r="D10" i="8" a="1"/>
  <c r="D10" i="8" s="1"/>
  <c r="F9" i="8" a="1"/>
  <c r="F9" i="8" s="1"/>
  <c r="F8" i="8" a="1"/>
  <c r="F8" i="8" s="1"/>
  <c r="E8" i="8" a="1"/>
  <c r="E8" i="8" s="1"/>
  <c r="E7" i="8" a="1"/>
  <c r="E7" i="8" s="1"/>
  <c r="F7" i="8" a="1"/>
  <c r="F7" i="8" s="1"/>
  <c r="G7" i="8" a="1"/>
  <c r="G7" i="8" s="1"/>
  <c r="G11" i="8" a="1"/>
  <c r="G11" i="8" s="1"/>
  <c r="E11" i="8" a="1"/>
  <c r="E11" i="8" s="1"/>
  <c r="G10" i="8" a="1"/>
  <c r="G10" i="8" s="1"/>
  <c r="F11" i="8" a="1"/>
  <c r="F11" i="8" s="1"/>
  <c r="G9" i="8" a="1"/>
  <c r="G9" i="8" s="1"/>
  <c r="E10" i="6" l="1"/>
  <c r="E11" i="6"/>
  <c r="E12" i="6"/>
  <c r="E13" i="6"/>
  <c r="E9" i="6"/>
  <c r="F6" i="6"/>
  <c r="F10" i="6"/>
  <c r="F11" i="6"/>
  <c r="F12" i="6"/>
  <c r="F9" i="6"/>
  <c r="F13" i="6"/>
  <c r="H7" i="8" l="1" a="1"/>
  <c r="H7" i="8" s="1"/>
  <c r="H10" i="8" a="1"/>
  <c r="H10" i="8" s="1"/>
  <c r="G12" i="6" s="1" a="1"/>
  <c r="G12" i="6" s="1"/>
  <c r="H8" i="8" a="1"/>
  <c r="H8" i="8" s="1"/>
  <c r="G10" i="6" s="1" a="1"/>
  <c r="G10" i="6" s="1"/>
  <c r="H11" i="8" a="1"/>
  <c r="H11" i="8" s="1"/>
  <c r="G13" i="6" s="1" a="1"/>
  <c r="G13" i="6" s="1"/>
  <c r="H9" i="8" a="1"/>
  <c r="H9" i="8" s="1"/>
  <c r="G11" i="6" s="1" a="1"/>
  <c r="G11" i="6" s="1"/>
  <c r="G9" i="6" l="1" a="1"/>
  <c r="G9" i="6" s="1"/>
  <c r="K9" i="6" s="1"/>
  <c r="J11" i="6" a="1"/>
  <c r="J11" i="6" s="1"/>
  <c r="N11" i="6" s="1"/>
  <c r="K11" i="6"/>
  <c r="K13" i="6"/>
  <c r="H10" i="6" a="1"/>
  <c r="H10" i="6" s="1"/>
  <c r="L10" i="6" s="1"/>
  <c r="K10" i="6"/>
  <c r="K12" i="6"/>
  <c r="J13" i="6" a="1"/>
  <c r="J13" i="6" s="1"/>
  <c r="N13" i="6" s="1"/>
  <c r="H13" i="6" a="1"/>
  <c r="H13" i="6" s="1"/>
  <c r="L13" i="6" s="1"/>
  <c r="J12" i="6" a="1"/>
  <c r="J12" i="6" s="1"/>
  <c r="N12" i="6" s="1"/>
  <c r="I12" i="6" a="1"/>
  <c r="I12" i="6" s="1"/>
  <c r="M12" i="6" s="1"/>
  <c r="H12" i="6" a="1"/>
  <c r="H12" i="6" s="1"/>
  <c r="L12" i="6" s="1"/>
  <c r="I10" i="6" a="1"/>
  <c r="I10" i="6" s="1"/>
  <c r="M10" i="6" s="1"/>
  <c r="H11" i="6" a="1"/>
  <c r="H11" i="6" s="1"/>
  <c r="L11" i="6" s="1"/>
  <c r="I13" i="6" a="1"/>
  <c r="I13" i="6" s="1"/>
  <c r="M13" i="6" s="1"/>
  <c r="I11" i="6" a="1"/>
  <c r="I11" i="6" s="1"/>
  <c r="M11" i="6" s="1"/>
  <c r="J10" i="6" a="1"/>
  <c r="J10" i="6" s="1"/>
  <c r="N10" i="6" s="1"/>
  <c r="H9" i="6" a="1"/>
  <c r="H9" i="6" s="1"/>
  <c r="L9" i="6" s="1"/>
  <c r="J9" i="6" a="1"/>
  <c r="J9" i="6" s="1"/>
  <c r="N9" i="6" s="1"/>
  <c r="I9" i="6" a="1"/>
  <c r="I9" i="6" s="1"/>
  <c r="M9" i="6" s="1"/>
  <c r="M14" i="6" l="1"/>
  <c r="N14" i="6"/>
  <c r="L14" i="6"/>
  <c r="K14" i="6"/>
  <c r="G14" i="6"/>
  <c r="H14" i="6"/>
  <c r="J14" i="6"/>
  <c r="I14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<sst xmlns="http://schemas.openxmlformats.org/spreadsheetml/2006/main" count="4632" uniqueCount="232">
  <si>
    <t>Alliance Project</t>
  </si>
  <si>
    <t>COMET-Planner Alternative Tool</t>
  </si>
  <si>
    <t>County:</t>
  </si>
  <si>
    <t>Acres</t>
  </si>
  <si>
    <t>Irrigation Status:</t>
  </si>
  <si>
    <t>BMP #1</t>
  </si>
  <si>
    <t>BMP #2</t>
  </si>
  <si>
    <t>BMP #3</t>
  </si>
  <si>
    <t>BMP #4</t>
  </si>
  <si>
    <t>BMP #5</t>
  </si>
  <si>
    <t xml:space="preserve">Reference List of Practices </t>
  </si>
  <si>
    <t>&lt;Click To Select Practice Type For This Column&gt;</t>
  </si>
  <si>
    <t>Class</t>
  </si>
  <si>
    <t>cps_name</t>
  </si>
  <si>
    <t>Non-irrigated</t>
  </si>
  <si>
    <t>Irrigated</t>
  </si>
  <si>
    <t>Cropland Management</t>
  </si>
  <si>
    <t>Conservation Crop Rotation (328)</t>
  </si>
  <si>
    <t>Conservation Crop Rotation (CPS 328)</t>
  </si>
  <si>
    <t>Decrease Fallow Frequency or Add Perennial Crops to Rotations</t>
  </si>
  <si>
    <t>Cover Crop (340)-Legume</t>
  </si>
  <si>
    <t>Cover Crop (CPS 340)</t>
  </si>
  <si>
    <t>Cover Crop (340)-Non-legume</t>
  </si>
  <si>
    <t>No Till (329)-from Intensive Tillage</t>
  </si>
  <si>
    <t>Residue and Tillage Management - No-Till (CPS 329)</t>
  </si>
  <si>
    <t>Intensive Till to No Till or Strip Till on Non-Irrigated Cropland</t>
  </si>
  <si>
    <t>Intensive Till to No Till or Strip Till on Irrigated Cropland</t>
  </si>
  <si>
    <t>Nutrient Management (590) on Cropland-Compost</t>
  </si>
  <si>
    <t>Nutrient Management (CPS 590)</t>
  </si>
  <si>
    <t>Replace Synthetic N Fertilizer with Compost (CN ratio 25) on Non-Irrigated Croplands</t>
  </si>
  <si>
    <t>Replace Synthetic N Fertilizer with Compost (CN ratio 25) on Irrigated Croplands</t>
  </si>
  <si>
    <t>Nutrient Management (590) on Cropland-Manure</t>
  </si>
  <si>
    <t>Replace Synthetic N Fertilizer with Dairy Manure on Non-Irrigated Croplands</t>
  </si>
  <si>
    <t>Replace Synthetic N Fertilizer with Dairy Manure on Irrigated Croplands</t>
  </si>
  <si>
    <t>Nutrient Management (590)-Reduced Fertilizer</t>
  </si>
  <si>
    <t>Reduced Tillage (345)</t>
  </si>
  <si>
    <t>Residue and Tillage Management - Reduced Till (CPS 345)</t>
  </si>
  <si>
    <t>Intensive Till to Reduced Till on Non-Irrigated Cropland</t>
  </si>
  <si>
    <t>Intensive Till to Reduced Till on Irrigated Cropland</t>
  </si>
  <si>
    <t>Cropland to Herbaceous Cover</t>
  </si>
  <si>
    <t>Pasture and Hay Planting (512)-Grass/Legume</t>
  </si>
  <si>
    <t>Nutrient Management (590) on Pasture-Compost</t>
  </si>
  <si>
    <t>Grazing Lands</t>
  </si>
  <si>
    <t>Replace Synthetic N Fertilizer with Compost (CN ratio 25) on Managed Non-Irrigated Pasture</t>
  </si>
  <si>
    <t>Replace Synthetic N Fertilizer with Compost (CN ratio 25) on Managed Irrigated Pasture</t>
  </si>
  <si>
    <t>Nutrient Management (590) on Pasture-Manure</t>
  </si>
  <si>
    <t>Replace Synthetic N Fertilizer with Dairy Manure on Managed Non-Irrigated Pasture</t>
  </si>
  <si>
    <t>Replace Synthetic N Fertilizer with Dairy Manure on Managed Irrigated Pasture</t>
  </si>
  <si>
    <t>Prescribed Grazing (528)</t>
  </si>
  <si>
    <t>Prescribed Grazing (CPS 528)</t>
  </si>
  <si>
    <t>Grazing Management to Improve Rangeland or Non-Irrigated Pasture Condition</t>
  </si>
  <si>
    <t>Grazing Management to Improve Irrigated Pasture Condition</t>
  </si>
  <si>
    <t>Silvopasture (381)</t>
  </si>
  <si>
    <t>Silvopasture (CPS 381)</t>
  </si>
  <si>
    <t>Tree/Shrub Planting on Grazed Grasslands</t>
  </si>
  <si>
    <t>CPS Name</t>
  </si>
  <si>
    <t>Instructions</t>
  </si>
  <si>
    <t>BMP Entry</t>
  </si>
  <si>
    <t>Results</t>
  </si>
  <si>
    <t>Stevens</t>
  </si>
  <si>
    <t>state</t>
  </si>
  <si>
    <t>county</t>
  </si>
  <si>
    <t>fipsint</t>
  </si>
  <si>
    <t>mlra</t>
  </si>
  <si>
    <t>lrr</t>
  </si>
  <si>
    <t>class</t>
  </si>
  <si>
    <t>cpsnum</t>
  </si>
  <si>
    <t>planner_implementation</t>
  </si>
  <si>
    <t>n</t>
  </si>
  <si>
    <t>lrr_fill</t>
  </si>
  <si>
    <t>co2_mean</t>
  </si>
  <si>
    <t>co2_sterr</t>
  </si>
  <si>
    <t>n2o_mean</t>
  </si>
  <si>
    <t>n2o_sterr</t>
  </si>
  <si>
    <t>ch4_mean</t>
  </si>
  <si>
    <t>ch4_sterr</t>
  </si>
  <si>
    <t>soil_carbon_co2</t>
  </si>
  <si>
    <t>soil_carbon_co2_sterr</t>
  </si>
  <si>
    <t>biomass_co2</t>
  </si>
  <si>
    <t>fossil_co2</t>
  </si>
  <si>
    <t>direct_soil_n2o</t>
  </si>
  <si>
    <t>direct_soil_n2o_sterr</t>
  </si>
  <si>
    <t>indirect_soil_n2o</t>
  </si>
  <si>
    <t>indirect_soil_n2o_sterr</t>
  </si>
  <si>
    <t>total_ghg_co2</t>
  </si>
  <si>
    <t>total_ghg_co2_sterr</t>
  </si>
  <si>
    <t>total_ghg_co2_min</t>
  </si>
  <si>
    <t>total_ghg_co2_max</t>
  </si>
  <si>
    <t>MN</t>
  </si>
  <si>
    <t>Fillmore</t>
  </si>
  <si>
    <t>M</t>
  </si>
  <si>
    <t>Houston</t>
  </si>
  <si>
    <t>Kandiyohi</t>
  </si>
  <si>
    <t>Otter Tail</t>
  </si>
  <si>
    <t>K</t>
  </si>
  <si>
    <t>Redwood</t>
  </si>
  <si>
    <t>Renville</t>
  </si>
  <si>
    <t>102A</t>
  </si>
  <si>
    <t>Wadena</t>
  </si>
  <si>
    <t>BMP Name</t>
  </si>
  <si>
    <t>Practice Name</t>
  </si>
  <si>
    <t>Feed Management (CPS 592)</t>
  </si>
  <si>
    <t>Manipulating and controlling the quantity and quality of available nutrients, feedstuffs, ingredients, or additives fed to livestock and poultry.</t>
  </si>
  <si>
    <t>Feed Management (592)</t>
  </si>
  <si>
    <t>Feed Management 592</t>
  </si>
  <si>
    <t>Silvopasture 381</t>
  </si>
  <si>
    <t>Index</t>
  </si>
  <si>
    <t>USDA</t>
  </si>
  <si>
    <t>328, Conservation Crop Rotation </t>
  </si>
  <si>
    <t>340, Cover Crop</t>
  </si>
  <si>
    <t>329, Residue and Tillage Management, No Till</t>
  </si>
  <si>
    <t>590, Nutrient Management </t>
  </si>
  <si>
    <t>345,  Residue and Tillage Management, Reduced Till</t>
  </si>
  <si>
    <t>512, Pasture and Hay Planting</t>
  </si>
  <si>
    <t>590, Nutrient Management</t>
  </si>
  <si>
    <t>528, Prescribed Grazing</t>
  </si>
  <si>
    <t>381, Silvopasture</t>
  </si>
  <si>
    <t xml:space="preserve">State: </t>
  </si>
  <si>
    <t>Add Non-Legume Seasonal Cover Crop to Non-Irrigated Cropland</t>
  </si>
  <si>
    <t>Add Legume Seasonal Cover Crop to Non-Irrigated Cropland</t>
  </si>
  <si>
    <t>Add Legume Seasonal Cover Crop to Irrigated Cropland</t>
  </si>
  <si>
    <t>Add Non-Legume Seasonal Cover Crop to Irrigated Cropland</t>
  </si>
  <si>
    <t>CH4 Reduction (tonnes CO2e)</t>
  </si>
  <si>
    <t>N2O Reduction (tonnes CO2e)</t>
  </si>
  <si>
    <t>Introduction</t>
  </si>
  <si>
    <t>Select the County and Irrigation Status on the left side of the tab</t>
  </si>
  <si>
    <t>Select the practice type and the BMP description. Then, enter the number of acres which this BMP is applied.</t>
  </si>
  <si>
    <t>-</t>
  </si>
  <si>
    <t>The results are provided in the same format as the COMET-Planner tool.</t>
  </si>
  <si>
    <r>
      <t xml:space="preserve">1) On the </t>
    </r>
    <r>
      <rPr>
        <sz val="11"/>
        <color theme="5" tint="0.39997558519241921"/>
        <rFont val="Calibri"/>
        <family val="2"/>
        <scheme val="minor"/>
      </rPr>
      <t>BMP Entry</t>
    </r>
    <r>
      <rPr>
        <sz val="11"/>
        <color theme="1"/>
        <rFont val="Calibri"/>
        <family val="2"/>
        <scheme val="minor"/>
      </rPr>
      <t xml:space="preserve"> tab, enter each BMP into a separate row. </t>
    </r>
  </si>
  <si>
    <r>
      <t xml:space="preserve">2) See BMP results on the </t>
    </r>
    <r>
      <rPr>
        <sz val="11"/>
        <color theme="8"/>
        <rFont val="Calibri"/>
        <family val="2"/>
        <scheme val="minor"/>
      </rPr>
      <t>Results</t>
    </r>
    <r>
      <rPr>
        <sz val="11"/>
        <color theme="1"/>
        <rFont val="Calibri"/>
        <family val="2"/>
        <scheme val="minor"/>
      </rPr>
      <t xml:space="preserve"> tab. </t>
    </r>
  </si>
  <si>
    <t>&lt;select&gt;</t>
  </si>
  <si>
    <t>Total</t>
  </si>
  <si>
    <t>** For all columns, negative values indicate emissions, positive numbers indicate reductions in emissions.</t>
  </si>
  <si>
    <t>Application ID Number:</t>
  </si>
  <si>
    <t>FSA Farm #</t>
  </si>
  <si>
    <t>FSA Farm Name</t>
  </si>
  <si>
    <t>GHG Reduction (tonnes CO2e)</t>
  </si>
  <si>
    <t>CO2 Reduction (tonnes CO2e)</t>
  </si>
  <si>
    <t>GHG Reduction per acre (tonnes CO2e/acre)</t>
  </si>
  <si>
    <t>CO2 Reduction per acre (tonnes CO2e/acre)</t>
  </si>
  <si>
    <t>CH4 Reduction per acre (tonnes CO2e/acre)</t>
  </si>
  <si>
    <t>N2O Reduction per acre (tonnes CO2e/acre)</t>
  </si>
  <si>
    <t>Cover Crop 340 Legume (0% fertilizer reduction)</t>
  </si>
  <si>
    <t>Add Legume Seasonal Cover Crop to Intensive Till Non-Irrigated Cropland</t>
  </si>
  <si>
    <t>Add Legume Seasonal Cover Crop to Intensive Till Irrigated Cropland</t>
  </si>
  <si>
    <t>Cover Crop 340 Legume (10% fertilizer reduction)</t>
  </si>
  <si>
    <t>Add Legume Seasonal Cover Crop (with 10% Fertilizer N Reduction) to Intensive Till Non-Irrigated Cropland</t>
  </si>
  <si>
    <t>Add Legume Seasonal Cover Crop (with 10% Fertilizer N Reduction) to Intensive Till Irrigated Cropland</t>
  </si>
  <si>
    <t>Cover Crop 340 Legume (20% fertilizer reduction)</t>
  </si>
  <si>
    <t>Add Legume Seasonal Cover Crop (with 20% Fertilizer N Reduction) to Intensive Till Non-Irrigated Cropland</t>
  </si>
  <si>
    <t>Add Legume Seasonal Cover Crop (with 20% Fertilizer N Reduction) to Intensive Till Irrigated Cropland</t>
  </si>
  <si>
    <t>Cover Crop 340 Non legume (0% fertilizer reduction)</t>
  </si>
  <si>
    <t>Add Non-Legume Seasonal Cover Crop to Intensive Till Non-Irrigated Cropland</t>
  </si>
  <si>
    <t>Add Non-Legume Seasonal Cover Crop to Intensive Till Irrigated Cropland</t>
  </si>
  <si>
    <t>Improved N Fertilizer Management on Intensive Till Non-Irrigated Croplands - Reduce Fertilizer Application Rate by 15%</t>
  </si>
  <si>
    <t>Improved N Fertilizer Management on Intensive Till Irrigated Croplands - Reduce Fertilizer Application Rate by 15%</t>
  </si>
  <si>
    <t>Pasture and Hay Planting (CPS 512)</t>
  </si>
  <si>
    <t>Conversion of Annual Cropland to Non-Irrigated Grass/Legume Pastures or Haylands</t>
  </si>
  <si>
    <t>Conversion of Annual Cropland to Irrigated Grass/Legume Pastures or Haylands</t>
  </si>
  <si>
    <t>Add Legume Seasonal Cover Crop (with 10% Fertilizer N Reduction) to No-Till Irrigated Cropland</t>
  </si>
  <si>
    <t>Add Legume Seasonal Cover Crop (with 10% Fertilizer N Reduction) to No-Till Non-Irrigated Cropland</t>
  </si>
  <si>
    <t>Add Legume Seasonal Cover Crop (with 20% Fertilizer N Reduction) to No-Till Irrigated Cropland</t>
  </si>
  <si>
    <t>Add Legume Seasonal Cover Crop (with 20% Fertilizer N Reduction) to No-Till Non-Irrigated Cropland</t>
  </si>
  <si>
    <t>Add Legume Seasonal Cover Crop to No-Till Irrigated Cropland</t>
  </si>
  <si>
    <t>Add Legume Seasonal Cover Crop to No-Till Non-Irrigated Cropland</t>
  </si>
  <si>
    <t>Add Non-Legume Seasonal Cover Crop to No-Till Irrigated Cropland</t>
  </si>
  <si>
    <t>Add Non-Legume Seasonal Cover Crop to No-Till Non-Irrigated Cropland</t>
  </si>
  <si>
    <t>Improved N Fertilizer Management on Intensive Till Irrigated Croplands - Use of Nitrification Inhibitors</t>
  </si>
  <si>
    <t>Improved N Fertilizer Management on Intensive Till Irrigated Croplands - Use of Nitrification Inhibitors with 15% Rate Reduction</t>
  </si>
  <si>
    <t>Improved N Fertilizer Management on Intensive Till Irrigated Croplands - Use of Slow Release Fertilizers</t>
  </si>
  <si>
    <t>Improved N Fertilizer Management on Intensive Till Irrigated Croplands - Use of Slow Release Fertilizers with 15% Rate Reduction</t>
  </si>
  <si>
    <t>Improved N Fertilizer Management on Intensive Till Non-Irrigated Croplands - Use of Nitrification Inhibitors</t>
  </si>
  <si>
    <t>Improved N Fertilizer Management on Intensive Till Non-Irrigated Croplands - Use of Nitrification Inhibitors with 15% Rate Reduction</t>
  </si>
  <si>
    <t>Improved N Fertilizer Management on Intensive Till Non-Irrigated Croplands - Use of Slow Release Fertilizers</t>
  </si>
  <si>
    <t>Improved N Fertilizer Management on Intensive Till Non-Irrigated Croplands - Use of Slow Release Fertilizers with 15% Rate Reduction</t>
  </si>
  <si>
    <t>Improved N Fertilizer Management on No-Till Irrigated Croplands - Reduce Fertilizer Application Rate by 15%</t>
  </si>
  <si>
    <t>Improved N Fertilizer Management on No-Till Irrigated Croplands - Use of Nitrification Inhibitors</t>
  </si>
  <si>
    <t>Improved N Fertilizer Management on No-Till Irrigated Croplands - Use of Nitrification Inhibitors with 15% Rate Reduction</t>
  </si>
  <si>
    <t>Improved N Fertilizer Management on No-Till Irrigated Croplands - Use of Slow Release Fertilizers</t>
  </si>
  <si>
    <t>Improved N Fertilizer Management on No-Till Irrigated Croplands - Use of Slow Release Fertilizers with 15% Rate Reduction</t>
  </si>
  <si>
    <t>Improved N Fertilizer Management on No-Till Non-Irrigated Croplands - Reduce Fertilizer Application Rate by 15%</t>
  </si>
  <si>
    <t>Improved N Fertilizer Management on No-Till Non-Irrigated Croplands - Use of Nitrification Inhibitors</t>
  </si>
  <si>
    <t>Improved N Fertilizer Management on No-Till Non-Irrigated Croplands - Use of Nitrification Inhibitors with 15% Rate Reduction</t>
  </si>
  <si>
    <t>Improved N Fertilizer Management on No-Till Non-Irrigated Croplands - Use of Slow Release Fertilizers</t>
  </si>
  <si>
    <t>Improved N Fertilizer Management on No-Till Non-Irrigated Croplands - Use of Slow Release Fertilizers with 15% Rate Reduction</t>
  </si>
  <si>
    <t>Replace Synthetic N Fertilizer with Beef Feedlot Manure on Irrigated Croplands</t>
  </si>
  <si>
    <t>Replace Synthetic N Fertilizer with Beef Feedlot Manure on Non-Irrigated Croplands</t>
  </si>
  <si>
    <t>Replace Synthetic N Fertilizer with Chicken Broiler Manure on Irrigated Croplands</t>
  </si>
  <si>
    <t>Replace Synthetic N Fertilizer with Chicken Broiler Manure on Non-Irrigated Croplands</t>
  </si>
  <si>
    <t>Replace Synthetic N Fertilizer with Chicken Layer Manure on Irrigated Croplands</t>
  </si>
  <si>
    <t>Replace Synthetic N Fertilizer with Chicken Layer Manure on Non-Irrigated Croplands</t>
  </si>
  <si>
    <t>Replace Synthetic N Fertilizer with Compost (CN ratio 10) on Irrigated Croplands</t>
  </si>
  <si>
    <t>Replace Synthetic N Fertilizer with Compost (CN ratio 10) on Non-Irrigated Croplands</t>
  </si>
  <si>
    <t>Replace Synthetic N Fertilizer with Compost (CN ratio 15) on Irrigated Croplands</t>
  </si>
  <si>
    <t>Replace Synthetic N Fertilizer with Compost (CN ratio 15) on Non-Irrigated Croplands</t>
  </si>
  <si>
    <t>Replace Synthetic N Fertilizer with Compost (CN ratio 20) on Irrigated Croplands</t>
  </si>
  <si>
    <t>Replace Synthetic N Fertilizer with Compost (CN ratio 20) on Non-Irrigated Croplands</t>
  </si>
  <si>
    <t>Replace Synthetic N Fertilizer with Other Manure on Irrigated Croplands</t>
  </si>
  <si>
    <t>Replace Synthetic N Fertilizer with Other Manure on Non-Irrigated Croplands</t>
  </si>
  <si>
    <t>Replace Synthetic N Fertilizer with Sheep Manure on Irrigated Croplands</t>
  </si>
  <si>
    <t>Replace Synthetic N Fertilizer with Sheep Manure on Non-Irrigated Croplands</t>
  </si>
  <si>
    <t>Replace Synthetic N Fertilizer with Swine Manure on Irrigated Croplands</t>
  </si>
  <si>
    <t>Replace Synthetic N Fertilizer with Swine Manure on Non-Irrigated Croplands</t>
  </si>
  <si>
    <t>Replace Synthetic N Fertilizer with Beef Feedlot Manure on Managed Irrigated Pasture</t>
  </si>
  <si>
    <t>Replace Synthetic N Fertilizer with Beef Feedlot Manure on Managed Non-Irrigated Pasture</t>
  </si>
  <si>
    <t>Replace Synthetic N Fertilizer with Chicken Broiler Manure on Managed Irrigated Pasture</t>
  </si>
  <si>
    <t>Replace Synthetic N Fertilizer with Chicken Broiler Manure on Managed Non-Irrigated Pasture</t>
  </si>
  <si>
    <t>Replace Synthetic N Fertilizer with Chicken Layer Manure on Managed Irrigated Pasture</t>
  </si>
  <si>
    <t>Replace Synthetic N Fertilizer with Chicken Layer Manure on Managed Non-Irrigated Pasture</t>
  </si>
  <si>
    <t>Replace Synthetic N Fertilizer with Compost (CN ratio 10) on Managed Irrigated Pasture</t>
  </si>
  <si>
    <t>Replace Synthetic N Fertilizer with Compost (CN ratio 10) on Managed Non-Irrigated Pasture</t>
  </si>
  <si>
    <t>Replace Synthetic N Fertilizer with Compost (CN ratio 15) on Managed Irrigated Pasture</t>
  </si>
  <si>
    <t>Replace Synthetic N Fertilizer with Compost (CN ratio 15) on Managed Non-Irrigated Pasture</t>
  </si>
  <si>
    <t>Replace Synthetic N Fertilizer with Compost (CN ratio 20) on Managed Irrigated Pasture</t>
  </si>
  <si>
    <t>Replace Synthetic N Fertilizer with Compost (CN ratio 20) on Managed Non-Irrigated Pasture</t>
  </si>
  <si>
    <t>Replace Synthetic N Fertilizer with Other Manure on Managed Irrigated Pasture</t>
  </si>
  <si>
    <t>Replace Synthetic N Fertilizer with Other Manure on Managed Non-Irrigated Pasture</t>
  </si>
  <si>
    <t>Replace Synthetic N Fertilizer with Sheep Manure on Managed Irrigated Pasture</t>
  </si>
  <si>
    <t>Replace Synthetic N Fertilizer with Sheep Manure on Managed Non-Irrigated Pasture</t>
  </si>
  <si>
    <t>Replace Synthetic N Fertilizer with Swine Manure on Managed Irrigated Pasture</t>
  </si>
  <si>
    <t>Replace Synthetic N Fertilizer with Swine Manure on Managed Non-Irrigated Pasture</t>
  </si>
  <si>
    <t>Pasture and Hay Planting 512</t>
  </si>
  <si>
    <t>Conservation Crop Rotation 328</t>
  </si>
  <si>
    <t>Residue and Tillage Management No Till 329</t>
  </si>
  <si>
    <t>Nutrient Management 590</t>
  </si>
  <si>
    <t>Prescribed Grazing 528</t>
  </si>
  <si>
    <t>Cover Crop 340</t>
  </si>
  <si>
    <t>Residue and Tillage Management Reduced Till 345</t>
  </si>
  <si>
    <t xml:space="preserve">This tool is an alterative to the online COMET-Planner tool (http://comet-planner.com/). </t>
  </si>
  <si>
    <t>You may do this for up to 5 BMPs. If more than 5 is needed, please save a new copy of this spreadsheet.</t>
  </si>
  <si>
    <t>The CO2e value is the total of all three GHGs used in the COMET-Planner tool.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</si>
</sst>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0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928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/>
    <xf numFmtId="0" fontId="1" fillId="4" borderId="1" xfId="0" applyFont="1" applyFill="1" applyBorder="1" applyAlignment="1">
      <alignment horizontal="center" vertical="center"/>
    </xf>
    <xf numFmtId="14" fontId="0" fillId="0" borderId="0" xfId="0" applyNumberFormat="1"/>
    <xf numFmtId="0" fontId="0" fillId="3" borderId="10" xfId="0" applyFill="1" applyBorder="1"/>
    <xf numFmtId="0" fontId="0" fillId="3" borderId="1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0" fillId="5" borderId="0" xfId="0" applyFill="1" applyAlignment="1">
      <alignment horizontal="left" vertical="center"/>
    </xf>
    <xf numFmtId="0" fontId="0" fillId="5" borderId="0" xfId="0" applyFill="1"/>
    <xf numFmtId="0" fontId="2" fillId="0" borderId="0" xfId="0" applyFont="1" applyAlignment="1">
      <alignment horizontal="center" vertical="top"/>
    </xf>
    <xf numFmtId="0" fontId="2" fillId="3" borderId="15" xfId="0" applyFont="1" applyFill="1" applyBorder="1" applyAlignment="1">
      <alignment horizontal="left" vertical="center" wrapText="1"/>
    </xf>
    <xf numFmtId="0" fontId="0" fillId="3" borderId="12" xfId="0" applyFill="1" applyBorder="1" applyAlignment="1">
      <alignment wrapText="1"/>
    </xf>
    <xf numFmtId="0" fontId="2" fillId="3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left" vertical="center" wrapText="1"/>
    </xf>
    <xf numFmtId="0" fontId="2" fillId="3" borderId="17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0" fillId="6" borderId="0" xfId="0" applyFill="1"/>
    <xf numFmtId="0" fontId="0" fillId="7" borderId="0" xfId="0" applyFill="1"/>
    <xf numFmtId="0" fontId="3" fillId="2" borderId="0" xfId="0" applyFont="1" applyFill="1"/>
    <xf numFmtId="0" fontId="0" fillId="2" borderId="0" xfId="0" applyFill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right"/>
    </xf>
    <xf numFmtId="0" fontId="3" fillId="2" borderId="2" xfId="0" applyFont="1" applyFill="1" applyBorder="1"/>
    <xf numFmtId="0" fontId="3" fillId="2" borderId="3" xfId="0" applyFont="1" applyFill="1" applyBorder="1"/>
    <xf numFmtId="0" fontId="0" fillId="2" borderId="3" xfId="0" applyFill="1" applyBorder="1"/>
    <xf numFmtId="0" fontId="0" fillId="2" borderId="4" xfId="0" applyFill="1" applyBorder="1"/>
    <xf numFmtId="0" fontId="3" fillId="2" borderId="5" xfId="0" applyFont="1" applyFill="1" applyBorder="1"/>
    <xf numFmtId="0" fontId="0" fillId="2" borderId="6" xfId="0" applyFill="1" applyBorder="1"/>
    <xf numFmtId="0" fontId="7" fillId="2" borderId="0" xfId="0" applyFont="1" applyFill="1"/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8" xfId="0" applyFill="1" applyBorder="1" applyAlignment="1">
      <alignment horizontal="right"/>
    </xf>
    <xf numFmtId="0" fontId="2" fillId="2" borderId="17" xfId="0" applyFont="1" applyFill="1" applyBorder="1" applyAlignment="1">
      <alignment horizontal="center" vertical="center"/>
    </xf>
    <xf numFmtId="0" fontId="0" fillId="9" borderId="0" xfId="0" applyFill="1"/>
    <xf numFmtId="0" fontId="3" fillId="9" borderId="0" xfId="0" applyFont="1" applyFill="1"/>
    <xf numFmtId="0" fontId="0" fillId="10" borderId="0" xfId="0" applyFill="1"/>
    <xf numFmtId="0" fontId="0" fillId="11" borderId="0" xfId="0" applyFill="1"/>
    <xf numFmtId="0" fontId="1" fillId="11" borderId="15" xfId="0" applyFont="1" applyFill="1" applyBorder="1"/>
    <xf numFmtId="0" fontId="10" fillId="11" borderId="12" xfId="0" applyFont="1" applyFill="1" applyBorder="1" applyAlignment="1">
      <alignment horizontal="center" vertical="center"/>
    </xf>
    <xf numFmtId="0" fontId="10" fillId="11" borderId="16" xfId="0" applyFont="1" applyFill="1" applyBorder="1" applyAlignment="1">
      <alignment horizontal="center" vertical="center"/>
    </xf>
    <xf numFmtId="0" fontId="11" fillId="2" borderId="15" xfId="0" applyFont="1" applyFill="1" applyBorder="1"/>
    <xf numFmtId="0" fontId="11" fillId="2" borderId="17" xfId="0" applyFont="1" applyFill="1" applyBorder="1"/>
    <xf numFmtId="0" fontId="11" fillId="2" borderId="14" xfId="0" applyFont="1" applyFill="1" applyBorder="1"/>
    <xf numFmtId="0" fontId="0" fillId="2" borderId="18" xfId="0" applyFill="1" applyBorder="1" applyAlignment="1">
      <alignment horizontal="center"/>
    </xf>
    <xf numFmtId="0" fontId="3" fillId="11" borderId="0" xfId="0" applyFont="1" applyFill="1"/>
    <xf numFmtId="0" fontId="3" fillId="10" borderId="0" xfId="0" applyFont="1" applyFill="1"/>
    <xf numFmtId="0" fontId="1" fillId="11" borderId="15" xfId="0" applyFont="1" applyFill="1" applyBorder="1" applyAlignment="1">
      <alignment horizontal="center" vertical="center"/>
    </xf>
    <xf numFmtId="0" fontId="1" fillId="11" borderId="12" xfId="0" applyFont="1" applyFill="1" applyBorder="1" applyAlignment="1">
      <alignment horizontal="center" vertical="center" wrapText="1"/>
    </xf>
    <xf numFmtId="0" fontId="1" fillId="11" borderId="16" xfId="0" applyFont="1" applyFill="1" applyBorder="1" applyAlignment="1">
      <alignment horizontal="center" vertical="center" wrapText="1"/>
    </xf>
    <xf numFmtId="0" fontId="12" fillId="2" borderId="0" xfId="0" applyFont="1" applyFill="1"/>
    <xf numFmtId="0" fontId="13" fillId="2" borderId="0" xfId="0" applyFont="1" applyFill="1"/>
    <xf numFmtId="0" fontId="14" fillId="2" borderId="0" xfId="0" applyFont="1" applyFill="1"/>
    <xf numFmtId="0" fontId="15" fillId="2" borderId="0" xfId="0" applyFont="1" applyFill="1"/>
    <xf numFmtId="0" fontId="0" fillId="2" borderId="21" xfId="0" applyFill="1" applyBorder="1"/>
    <xf numFmtId="0" fontId="2" fillId="12" borderId="17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1" fillId="11" borderId="12" xfId="0" applyFont="1" applyFill="1" applyBorder="1" applyAlignment="1">
      <alignment horizontal="center" vertical="center"/>
    </xf>
    <xf numFmtId="164" fontId="0" fillId="2" borderId="13" xfId="1" applyNumberFormat="1" applyFont="1" applyFill="1" applyBorder="1" applyAlignment="1">
      <alignment horizontal="center"/>
    </xf>
    <xf numFmtId="164" fontId="0" fillId="2" borderId="18" xfId="1" applyNumberFormat="1" applyFont="1" applyFill="1" applyBorder="1" applyAlignment="1">
      <alignment horizontal="center"/>
    </xf>
    <xf numFmtId="164" fontId="0" fillId="10" borderId="13" xfId="1" applyNumberFormat="1" applyFont="1" applyFill="1" applyBorder="1" applyAlignment="1">
      <alignment horizontal="center"/>
    </xf>
    <xf numFmtId="164" fontId="0" fillId="10" borderId="18" xfId="1" applyNumberFormat="1" applyFont="1" applyFill="1" applyBorder="1" applyAlignment="1">
      <alignment horizontal="center"/>
    </xf>
    <xf numFmtId="164" fontId="0" fillId="12" borderId="19" xfId="1" applyNumberFormat="1" applyFont="1" applyFill="1" applyBorder="1" applyAlignment="1">
      <alignment horizontal="center"/>
    </xf>
    <xf numFmtId="164" fontId="0" fillId="12" borderId="20" xfId="1" applyNumberFormat="1" applyFont="1" applyFill="1" applyBorder="1" applyAlignment="1">
      <alignment horizontal="center"/>
    </xf>
    <xf numFmtId="0" fontId="0" fillId="2" borderId="21" xfId="0" applyFill="1" applyBorder="1" applyProtection="1">
      <protection locked="0"/>
    </xf>
    <xf numFmtId="0" fontId="0" fillId="8" borderId="16" xfId="0" applyFill="1" applyBorder="1" applyAlignment="1" applyProtection="1">
      <alignment horizontal="center"/>
      <protection locked="0"/>
    </xf>
    <xf numFmtId="0" fontId="0" fillId="8" borderId="20" xfId="0" applyFill="1" applyBorder="1" applyAlignment="1" applyProtection="1">
      <alignment horizontal="center"/>
      <protection locked="0"/>
    </xf>
    <xf numFmtId="0" fontId="2" fillId="2" borderId="22" xfId="0" applyFont="1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vertical="center"/>
      <protection locked="0"/>
    </xf>
    <xf numFmtId="2" fontId="0" fillId="13" borderId="0" xfId="0" applyNumberFormat="1" applyFill="1"/>
    <xf numFmtId="2" fontId="0" fillId="0" borderId="0" xfId="0" applyNumberFormat="1"/>
    <xf numFmtId="2" fontId="0" fillId="9" borderId="0" xfId="0" applyNumberFormat="1" applyFill="1"/>
    <xf numFmtId="0" fontId="0" fillId="2" borderId="0" xfId="0" applyFill="1" applyAlignment="1">
      <alignment horizontal="left" vertical="center"/>
    </xf>
    <xf numFmtId="0" fontId="2" fillId="10" borderId="13" xfId="0" applyFont="1" applyFill="1" applyBorder="1" applyAlignment="1">
      <alignment horizontal="center" vertical="center"/>
    </xf>
    <xf numFmtId="0" fontId="2" fillId="10" borderId="22" xfId="0" applyFont="1" applyFill="1" applyBorder="1" applyAlignment="1" applyProtection="1">
      <alignment horizontal="center" vertical="center"/>
      <protection locked="0"/>
    </xf>
    <xf numFmtId="0" fontId="0" fillId="10" borderId="13" xfId="0" applyFill="1" applyBorder="1" applyAlignment="1" applyProtection="1">
      <alignment horizontal="center" vertical="center"/>
      <protection locked="0"/>
    </xf>
    <xf numFmtId="0" fontId="0" fillId="10" borderId="18" xfId="0" applyFill="1" applyBorder="1" applyAlignment="1" applyProtection="1">
      <alignment vertical="center"/>
      <protection locked="0"/>
    </xf>
    <xf numFmtId="0" fontId="2" fillId="10" borderId="17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" fillId="12" borderId="14" xfId="0" applyFont="1" applyFill="1" applyBorder="1" applyAlignment="1">
      <alignment horizontal="center" vertical="center"/>
    </xf>
    <xf numFmtId="0" fontId="2" fillId="12" borderId="1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289230</xdr:colOff>
      <xdr:row>8</xdr:row>
      <xdr:rowOff>34454</xdr:rowOff>
    </xdr:from>
    <xdr:to>
      <xdr:col>24</xdr:col>
      <xdr:colOff>568355</xdr:colOff>
      <xdr:row>10</xdr:row>
      <xdr:rowOff>108335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A669D9-C1F3-5895-C70F-6D916D317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8034" y="1989150"/>
          <a:ext cx="3805612" cy="7231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57313</xdr:colOff>
      <xdr:row>6</xdr:row>
      <xdr:rowOff>257422</xdr:rowOff>
    </xdr:from>
    <xdr:to>
      <xdr:col>8</xdr:col>
      <xdr:colOff>591875</xdr:colOff>
      <xdr:row>10</xdr:row>
      <xdr:rowOff>111401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0BF986F-6FC0-F758-39E0-9B4742A7A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0183" y="1549509"/>
          <a:ext cx="2883012" cy="11677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C040E50-4504-4E24-8EFF-B304A4818064}" name="Table2" displayName="Table2" ref="A4:E8" totalsRowShown="0" headerRowDxfId="0">
  <autoFilter ref="A4:E8" xr:uid="{CC040E50-4504-4E24-8EFF-B304A4818064}"/>
  <tableColumns count="5">
    <tableColumn id="1" xr3:uid="{6D5F3B37-E707-422E-8935-F01909D540E5}" name="&lt;Click To Select Practice Type For This Column&gt;"/>
    <tableColumn id="3" xr3:uid="{BE1E178F-7E7B-4EB8-942B-3EC6C58A8186}" name="Class"/>
    <tableColumn id="4" xr3:uid="{3B59B293-EE75-4369-A352-20EFA8BF0E0C}" name="cps_name"/>
    <tableColumn id="5" xr3:uid="{3CAA6146-412B-4AB2-A998-D394AC34BFD3}" name="Non-irrigated"/>
    <tableColumn id="6" xr3:uid="{B94A9B8D-F146-47DF-9F4F-08B487743C00}" name="Irrigat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 tint="0.79998168889431442"/>
  </sheetPr>
  <dimension ref="B2:AA28"/>
  <sheetViews>
    <sheetView tabSelected="1" zoomScale="98" zoomScaleNormal="98" workbookViewId="0">
      <selection activeCell="H14" sqref="H14"/>
    </sheetView>
  </sheetViews>
  <sheetFormatPr defaultColWidth="8.88671875" defaultRowHeight="14.4" x14ac:dyDescent="0.3"/>
  <cols>
    <col min="1" max="1" width="8.88671875" style="38"/>
    <col min="2" max="2" width="0.5546875" style="38" customWidth="1"/>
    <col min="3" max="3" width="15.5546875" style="38" customWidth="1"/>
    <col min="4" max="9" width="8.88671875" style="38"/>
    <col min="10" max="10" width="8.88671875" style="38" customWidth="1"/>
    <col min="11" max="16" width="8.88671875" style="38"/>
    <col min="17" max="17" width="13.6640625" style="38" customWidth="1"/>
    <col min="18" max="24" width="8.88671875" style="38"/>
    <col min="25" max="25" width="22.5546875" style="38" customWidth="1"/>
    <col min="26" max="26" width="15.5546875" style="38" customWidth="1"/>
    <col min="27" max="27" width="0.5546875" style="38" customWidth="1"/>
    <col min="28" max="16384" width="8.88671875" style="38"/>
  </cols>
  <sheetData>
    <row r="2" spans="2:27" ht="3" customHeight="1" x14ac:dyDescent="0.3"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</row>
    <row r="3" spans="2:27" ht="21" customHeight="1" x14ac:dyDescent="0.3">
      <c r="B3" s="39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9"/>
    </row>
    <row r="4" spans="2:27" ht="21" customHeight="1" x14ac:dyDescent="0.5">
      <c r="B4" s="39"/>
      <c r="C4" s="36"/>
      <c r="D4" s="37"/>
      <c r="E4" s="37"/>
      <c r="F4" s="36"/>
      <c r="G4" s="36"/>
      <c r="H4" s="36"/>
      <c r="I4" s="36"/>
      <c r="J4" s="37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9"/>
    </row>
    <row r="5" spans="2:27" ht="21" customHeight="1" x14ac:dyDescent="0.5">
      <c r="B5" s="39"/>
      <c r="C5" s="36"/>
      <c r="D5" s="37"/>
      <c r="E5" s="37"/>
      <c r="F5" s="36"/>
      <c r="G5" s="36"/>
      <c r="H5" s="36"/>
      <c r="I5" s="36"/>
      <c r="J5" s="37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9"/>
    </row>
    <row r="6" spans="2:27" ht="21" customHeight="1" thickBot="1" x14ac:dyDescent="0.35">
      <c r="B6" s="39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9"/>
    </row>
    <row r="7" spans="2:27" ht="25.8" x14ac:dyDescent="0.5">
      <c r="B7" s="39"/>
      <c r="C7" s="36"/>
      <c r="D7" s="23"/>
      <c r="E7" s="24"/>
      <c r="F7" s="25"/>
      <c r="G7" s="25"/>
      <c r="H7" s="25"/>
      <c r="I7" s="25"/>
      <c r="J7" s="24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6"/>
      <c r="Z7" s="36"/>
      <c r="AA7" s="39"/>
    </row>
    <row r="8" spans="2:27" ht="25.8" x14ac:dyDescent="0.5">
      <c r="B8" s="39"/>
      <c r="C8" s="36"/>
      <c r="D8" s="27"/>
      <c r="E8" s="19"/>
      <c r="F8" s="20"/>
      <c r="G8" s="20"/>
      <c r="H8" s="20"/>
      <c r="I8" s="20"/>
      <c r="J8" s="19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8"/>
      <c r="Z8" s="36"/>
      <c r="AA8" s="39"/>
    </row>
    <row r="9" spans="2:27" ht="26.25" customHeight="1" x14ac:dyDescent="0.5">
      <c r="B9" s="39"/>
      <c r="C9" s="36"/>
      <c r="D9" s="27"/>
      <c r="E9" s="19"/>
      <c r="F9" s="20"/>
      <c r="G9" s="20"/>
      <c r="H9" s="20"/>
      <c r="I9" s="20"/>
      <c r="J9" s="19"/>
      <c r="K9" s="20"/>
      <c r="L9" s="81" t="s">
        <v>0</v>
      </c>
      <c r="M9" s="81"/>
      <c r="N9" s="81"/>
      <c r="O9" s="81"/>
      <c r="P9" s="81"/>
      <c r="Q9" s="81"/>
      <c r="R9" s="20"/>
      <c r="S9" s="20"/>
      <c r="T9" s="20"/>
      <c r="U9" s="20"/>
      <c r="V9" s="20"/>
      <c r="W9" s="20"/>
      <c r="X9" s="20"/>
      <c r="Y9" s="28"/>
      <c r="Z9" s="36"/>
      <c r="AA9" s="39"/>
    </row>
    <row r="10" spans="2:27" ht="26.25" customHeight="1" x14ac:dyDescent="0.5">
      <c r="B10" s="39"/>
      <c r="C10" s="36"/>
      <c r="D10" s="27"/>
      <c r="E10" s="19"/>
      <c r="F10" s="20"/>
      <c r="G10" s="20"/>
      <c r="H10" s="20"/>
      <c r="I10" s="20"/>
      <c r="J10" s="19"/>
      <c r="K10" s="20"/>
      <c r="L10" s="81" t="s">
        <v>1</v>
      </c>
      <c r="M10" s="81"/>
      <c r="N10" s="81"/>
      <c r="O10" s="81"/>
      <c r="P10" s="81"/>
      <c r="Q10" s="81"/>
      <c r="R10" s="20"/>
      <c r="S10" s="20"/>
      <c r="T10" s="20"/>
      <c r="U10" s="20"/>
      <c r="V10" s="20"/>
      <c r="W10" s="20"/>
      <c r="X10" s="20"/>
      <c r="Y10" s="28"/>
      <c r="Z10" s="36"/>
      <c r="AA10" s="39"/>
    </row>
    <row r="11" spans="2:27" ht="25.8" x14ac:dyDescent="0.5">
      <c r="B11" s="39"/>
      <c r="C11" s="36"/>
      <c r="D11" s="27"/>
      <c r="E11" s="19"/>
      <c r="F11" s="20"/>
      <c r="G11" s="20"/>
      <c r="H11" s="20"/>
      <c r="I11" s="20"/>
      <c r="J11" s="19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8"/>
      <c r="Z11" s="36"/>
      <c r="AA11" s="39"/>
    </row>
    <row r="12" spans="2:27" ht="31.2" customHeight="1" x14ac:dyDescent="0.5">
      <c r="B12" s="39"/>
      <c r="C12" s="36"/>
      <c r="D12" s="27"/>
      <c r="E12" s="19"/>
      <c r="F12" s="29" t="s">
        <v>124</v>
      </c>
      <c r="G12" s="20"/>
      <c r="H12" s="20"/>
      <c r="I12" s="20"/>
      <c r="J12" s="19"/>
      <c r="K12" s="20"/>
      <c r="L12" s="19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8"/>
      <c r="Z12" s="36"/>
      <c r="AA12" s="39"/>
    </row>
    <row r="13" spans="2:27" ht="18.600000000000001" customHeight="1" x14ac:dyDescent="0.5">
      <c r="B13" s="39"/>
      <c r="C13" s="36"/>
      <c r="D13" s="27"/>
      <c r="E13" s="19"/>
      <c r="F13" s="21" t="s">
        <v>229</v>
      </c>
      <c r="G13" s="20"/>
      <c r="H13" s="20"/>
      <c r="I13" s="20"/>
      <c r="J13" s="19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8"/>
      <c r="Z13" s="36"/>
      <c r="AA13" s="39"/>
    </row>
    <row r="14" spans="2:27" ht="16.2" customHeight="1" x14ac:dyDescent="0.5">
      <c r="B14" s="39"/>
      <c r="C14" s="36"/>
      <c r="D14" s="27"/>
      <c r="E14" s="19"/>
      <c r="F14" s="21"/>
      <c r="G14" s="20"/>
      <c r="H14" s="20"/>
      <c r="I14" s="20"/>
      <c r="J14" s="19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8"/>
      <c r="Z14" s="36"/>
      <c r="AA14" s="39"/>
    </row>
    <row r="15" spans="2:27" ht="25.8" x14ac:dyDescent="0.5">
      <c r="B15" s="39"/>
      <c r="C15" s="36"/>
      <c r="D15" s="27"/>
      <c r="E15" s="19"/>
      <c r="F15" s="29" t="s">
        <v>56</v>
      </c>
      <c r="G15" s="20"/>
      <c r="H15" s="20"/>
      <c r="I15" s="20"/>
      <c r="J15" s="19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8"/>
      <c r="Z15" s="36"/>
      <c r="AA15" s="39"/>
    </row>
    <row r="16" spans="2:27" ht="25.8" x14ac:dyDescent="0.5">
      <c r="B16" s="39"/>
      <c r="C16" s="36"/>
      <c r="D16" s="27"/>
      <c r="E16" s="19"/>
      <c r="F16" s="21" t="s">
        <v>129</v>
      </c>
      <c r="G16" s="20"/>
      <c r="H16" s="20"/>
      <c r="I16" s="20"/>
      <c r="J16" s="19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8"/>
      <c r="Z16" s="36"/>
      <c r="AA16" s="39"/>
    </row>
    <row r="17" spans="2:27" ht="14.4" customHeight="1" x14ac:dyDescent="0.5">
      <c r="B17" s="39"/>
      <c r="C17" s="36"/>
      <c r="D17" s="27"/>
      <c r="E17" s="19"/>
      <c r="F17" s="22" t="s">
        <v>127</v>
      </c>
      <c r="G17" s="20" t="s">
        <v>125</v>
      </c>
      <c r="H17" s="20"/>
      <c r="I17" s="20"/>
      <c r="J17" s="19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8"/>
      <c r="Z17" s="36"/>
      <c r="AA17" s="39"/>
    </row>
    <row r="18" spans="2:27" ht="14.4" customHeight="1" x14ac:dyDescent="0.5">
      <c r="B18" s="39"/>
      <c r="C18" s="36"/>
      <c r="D18" s="27"/>
      <c r="E18" s="19"/>
      <c r="F18" s="22" t="s">
        <v>127</v>
      </c>
      <c r="G18" s="20" t="s">
        <v>126</v>
      </c>
      <c r="H18" s="20"/>
      <c r="I18" s="20"/>
      <c r="J18" s="19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8"/>
      <c r="Z18" s="36"/>
      <c r="AA18" s="39"/>
    </row>
    <row r="19" spans="2:27" ht="14.4" customHeight="1" x14ac:dyDescent="0.5">
      <c r="B19" s="39"/>
      <c r="C19" s="36"/>
      <c r="D19" s="27"/>
      <c r="E19" s="19"/>
      <c r="F19" s="22" t="s">
        <v>127</v>
      </c>
      <c r="G19" s="20" t="s">
        <v>230</v>
      </c>
      <c r="H19" s="20"/>
      <c r="I19" s="20"/>
      <c r="J19" s="19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8"/>
      <c r="Z19" s="36"/>
      <c r="AA19" s="39"/>
    </row>
    <row r="20" spans="2:27" x14ac:dyDescent="0.3">
      <c r="B20" s="39"/>
      <c r="C20" s="36"/>
      <c r="D20" s="30"/>
      <c r="E20" s="20"/>
      <c r="F20" s="21" t="s">
        <v>130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8"/>
      <c r="Z20" s="36"/>
      <c r="AA20" s="39"/>
    </row>
    <row r="21" spans="2:27" x14ac:dyDescent="0.3">
      <c r="B21" s="39"/>
      <c r="C21" s="36"/>
      <c r="D21" s="30"/>
      <c r="E21" s="20"/>
      <c r="F21" s="22" t="s">
        <v>127</v>
      </c>
      <c r="G21" s="20" t="s">
        <v>128</v>
      </c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8"/>
      <c r="Z21" s="36"/>
      <c r="AA21" s="39"/>
    </row>
    <row r="22" spans="2:27" x14ac:dyDescent="0.3">
      <c r="B22" s="39"/>
      <c r="C22" s="36"/>
      <c r="D22" s="30"/>
      <c r="E22" s="20"/>
      <c r="F22" s="22" t="s">
        <v>127</v>
      </c>
      <c r="G22" s="20" t="s">
        <v>231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8"/>
      <c r="Z22" s="36"/>
      <c r="AA22" s="39"/>
    </row>
    <row r="23" spans="2:27" ht="15" thickBot="1" x14ac:dyDescent="0.35">
      <c r="B23" s="39"/>
      <c r="C23" s="36"/>
      <c r="D23" s="31"/>
      <c r="E23" s="32"/>
      <c r="F23" s="34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3"/>
      <c r="Z23" s="36"/>
      <c r="AA23" s="39"/>
    </row>
    <row r="24" spans="2:27" ht="21" customHeight="1" x14ac:dyDescent="0.3">
      <c r="B24" s="39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9"/>
    </row>
    <row r="25" spans="2:27" ht="21" customHeight="1" x14ac:dyDescent="0.3">
      <c r="B25" s="39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9"/>
    </row>
    <row r="26" spans="2:27" ht="21" customHeight="1" x14ac:dyDescent="0.3">
      <c r="B26" s="39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9"/>
    </row>
    <row r="27" spans="2:27" ht="21" customHeight="1" x14ac:dyDescent="0.3">
      <c r="B27" s="39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9"/>
    </row>
    <row r="28" spans="2:27" ht="3" customHeight="1" x14ac:dyDescent="0.3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</row>
  </sheetData>
  <mergeCells count="2">
    <mergeCell ref="L9:Q9"/>
    <mergeCell ref="L10:Q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1AAD0-7BE7-4774-BDAA-7E2A3389491E}">
  <sheetPr codeName="Sheet2">
    <tabColor theme="5" tint="0.39997558519241921"/>
  </sheetPr>
  <dimension ref="B2:K21"/>
  <sheetViews>
    <sheetView zoomScale="85" zoomScaleNormal="85" workbookViewId="0">
      <selection activeCell="F8" sqref="F8"/>
    </sheetView>
  </sheetViews>
  <sheetFormatPr defaultColWidth="8.88671875" defaultRowHeight="14.4" x14ac:dyDescent="0.3"/>
  <cols>
    <col min="1" max="1" width="8.88671875" style="38" customWidth="1"/>
    <col min="2" max="2" width="0.88671875" style="38" customWidth="1"/>
    <col min="3" max="3" width="9.6640625" style="38" customWidth="1"/>
    <col min="4" max="4" width="4.109375" style="38" customWidth="1"/>
    <col min="5" max="6" width="30.44140625" style="38" customWidth="1"/>
    <col min="7" max="7" width="47.88671875" style="38" bestFit="1" customWidth="1"/>
    <col min="8" max="8" width="27.33203125" style="38" customWidth="1"/>
    <col min="9" max="9" width="6.109375" style="38" customWidth="1"/>
    <col min="10" max="10" width="9.5546875" style="38" customWidth="1"/>
    <col min="11" max="11" width="0.88671875" style="38" customWidth="1"/>
    <col min="12" max="12" width="57.44140625" style="38" bestFit="1" customWidth="1"/>
    <col min="13" max="13" width="10.5546875" style="38" customWidth="1"/>
    <col min="14" max="16384" width="8.88671875" style="38"/>
  </cols>
  <sheetData>
    <row r="2" spans="2:11" ht="3.75" customHeight="1" x14ac:dyDescent="0.3"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2:11" ht="18" customHeight="1" thickBot="1" x14ac:dyDescent="0.55000000000000004">
      <c r="B3" s="39"/>
      <c r="C3" s="36"/>
      <c r="D3" s="37"/>
      <c r="E3" s="36"/>
      <c r="F3" s="36"/>
      <c r="G3" s="36"/>
      <c r="H3" s="36"/>
      <c r="I3" s="36"/>
      <c r="J3" s="36"/>
      <c r="K3" s="39"/>
    </row>
    <row r="4" spans="2:11" ht="16.2" customHeight="1" x14ac:dyDescent="0.5">
      <c r="B4" s="39"/>
      <c r="C4" s="36"/>
      <c r="D4" s="23"/>
      <c r="E4" s="25"/>
      <c r="F4" s="25"/>
      <c r="G4" s="25"/>
      <c r="H4" s="25"/>
      <c r="I4" s="26"/>
      <c r="J4" s="36"/>
      <c r="K4" s="39"/>
    </row>
    <row r="5" spans="2:11" ht="25.8" x14ac:dyDescent="0.5">
      <c r="B5" s="39"/>
      <c r="C5" s="36"/>
      <c r="D5" s="30"/>
      <c r="E5" s="54" t="s">
        <v>57</v>
      </c>
      <c r="F5" s="54"/>
      <c r="G5" s="20"/>
      <c r="H5" s="20"/>
      <c r="I5" s="28"/>
      <c r="J5" s="36"/>
      <c r="K5" s="39"/>
    </row>
    <row r="6" spans="2:11" ht="21" x14ac:dyDescent="0.4">
      <c r="B6" s="39"/>
      <c r="C6" s="36"/>
      <c r="D6" s="30"/>
      <c r="E6" s="55" t="s">
        <v>134</v>
      </c>
      <c r="F6" s="66"/>
      <c r="G6" s="20"/>
      <c r="H6" s="20"/>
      <c r="I6" s="28"/>
      <c r="J6" s="36"/>
      <c r="K6" s="39"/>
    </row>
    <row r="7" spans="2:11" ht="15" thickBot="1" x14ac:dyDescent="0.35">
      <c r="B7" s="39"/>
      <c r="C7" s="36"/>
      <c r="D7" s="30"/>
      <c r="E7" s="20"/>
      <c r="F7" s="20"/>
      <c r="G7" s="20"/>
      <c r="H7" s="20"/>
      <c r="I7" s="28"/>
      <c r="J7" s="36"/>
      <c r="K7" s="39"/>
    </row>
    <row r="8" spans="2:11" ht="18" x14ac:dyDescent="0.35">
      <c r="B8" s="39"/>
      <c r="C8" s="36"/>
      <c r="D8" s="30"/>
      <c r="E8" s="43" t="s">
        <v>2</v>
      </c>
      <c r="F8" s="67" t="s">
        <v>131</v>
      </c>
      <c r="G8" s="20"/>
      <c r="H8" s="20"/>
      <c r="I8" s="28"/>
      <c r="J8" s="36"/>
      <c r="K8" s="39"/>
    </row>
    <row r="9" spans="2:11" ht="18" hidden="1" x14ac:dyDescent="0.35">
      <c r="B9" s="39"/>
      <c r="C9" s="36"/>
      <c r="D9" s="30"/>
      <c r="E9" s="44" t="s">
        <v>117</v>
      </c>
      <c r="F9" s="46" t="s">
        <v>88</v>
      </c>
      <c r="G9" s="20"/>
      <c r="H9" s="20"/>
      <c r="I9" s="28"/>
      <c r="J9" s="36"/>
      <c r="K9" s="39"/>
    </row>
    <row r="10" spans="2:11" ht="18.600000000000001" thickBot="1" x14ac:dyDescent="0.4">
      <c r="B10" s="39"/>
      <c r="C10" s="36"/>
      <c r="D10" s="30"/>
      <c r="E10" s="45" t="s">
        <v>4</v>
      </c>
      <c r="F10" s="68" t="s">
        <v>131</v>
      </c>
      <c r="G10" s="20"/>
      <c r="H10" s="20"/>
      <c r="I10" s="28"/>
      <c r="J10" s="36"/>
      <c r="K10" s="39"/>
    </row>
    <row r="11" spans="2:11" ht="15" thickBot="1" x14ac:dyDescent="0.35">
      <c r="B11" s="39"/>
      <c r="C11" s="36"/>
      <c r="D11" s="30"/>
      <c r="E11" s="20"/>
      <c r="F11" s="20"/>
      <c r="G11" s="20"/>
      <c r="H11" s="20"/>
      <c r="I11" s="28"/>
      <c r="J11" s="36"/>
      <c r="K11" s="39"/>
    </row>
    <row r="12" spans="2:11" ht="30" customHeight="1" x14ac:dyDescent="0.3">
      <c r="B12" s="39"/>
      <c r="C12" s="36"/>
      <c r="D12" s="30"/>
      <c r="E12" s="40"/>
      <c r="F12" s="41" t="s">
        <v>135</v>
      </c>
      <c r="G12" s="41" t="s">
        <v>100</v>
      </c>
      <c r="H12" s="42" t="s">
        <v>3</v>
      </c>
      <c r="I12" s="28"/>
      <c r="J12" s="36"/>
      <c r="K12" s="39"/>
    </row>
    <row r="13" spans="2:11" ht="31.95" customHeight="1" x14ac:dyDescent="0.3">
      <c r="B13" s="39"/>
      <c r="C13" s="36"/>
      <c r="D13" s="30"/>
      <c r="E13" s="35" t="s">
        <v>5</v>
      </c>
      <c r="F13" s="69"/>
      <c r="G13" s="70" t="s">
        <v>131</v>
      </c>
      <c r="H13" s="71">
        <v>0</v>
      </c>
      <c r="I13" s="28"/>
      <c r="J13" s="36"/>
      <c r="K13" s="39"/>
    </row>
    <row r="14" spans="2:11" ht="31.95" customHeight="1" x14ac:dyDescent="0.3">
      <c r="B14" s="39"/>
      <c r="C14" s="36"/>
      <c r="D14" s="30"/>
      <c r="E14" s="80" t="s">
        <v>6</v>
      </c>
      <c r="F14" s="77"/>
      <c r="G14" s="78" t="s">
        <v>131</v>
      </c>
      <c r="H14" s="79">
        <v>0</v>
      </c>
      <c r="I14" s="28"/>
      <c r="J14" s="36"/>
      <c r="K14" s="39"/>
    </row>
    <row r="15" spans="2:11" ht="31.95" customHeight="1" x14ac:dyDescent="0.3">
      <c r="B15" s="39"/>
      <c r="C15" s="36"/>
      <c r="D15" s="30"/>
      <c r="E15" s="35" t="s">
        <v>7</v>
      </c>
      <c r="F15" s="69"/>
      <c r="G15" s="70" t="s">
        <v>131</v>
      </c>
      <c r="H15" s="71">
        <v>0</v>
      </c>
      <c r="I15" s="28"/>
      <c r="J15" s="36"/>
      <c r="K15" s="39"/>
    </row>
    <row r="16" spans="2:11" ht="31.95" customHeight="1" x14ac:dyDescent="0.3">
      <c r="B16" s="39"/>
      <c r="C16" s="36"/>
      <c r="D16" s="30"/>
      <c r="E16" s="80" t="s">
        <v>8</v>
      </c>
      <c r="F16" s="77"/>
      <c r="G16" s="78" t="s">
        <v>131</v>
      </c>
      <c r="H16" s="79">
        <v>0</v>
      </c>
      <c r="I16" s="28"/>
      <c r="J16" s="36"/>
      <c r="K16" s="39"/>
    </row>
    <row r="17" spans="2:11" ht="31.95" customHeight="1" x14ac:dyDescent="0.3">
      <c r="B17" s="39"/>
      <c r="C17" s="36"/>
      <c r="D17" s="30"/>
      <c r="E17" s="35" t="s">
        <v>9</v>
      </c>
      <c r="F17" s="69"/>
      <c r="G17" s="70" t="s">
        <v>131</v>
      </c>
      <c r="H17" s="71">
        <v>0</v>
      </c>
      <c r="I17" s="28"/>
      <c r="J17" s="36"/>
      <c r="K17" s="39"/>
    </row>
    <row r="18" spans="2:11" ht="13.2" customHeight="1" x14ac:dyDescent="0.3">
      <c r="B18" s="39"/>
      <c r="C18" s="36"/>
      <c r="D18" s="30"/>
      <c r="E18" s="20"/>
      <c r="F18" s="20"/>
      <c r="G18" s="20"/>
      <c r="H18" s="20"/>
      <c r="I18" s="28"/>
      <c r="J18" s="36"/>
      <c r="K18" s="39"/>
    </row>
    <row r="19" spans="2:11" ht="14.25" customHeight="1" thickBot="1" x14ac:dyDescent="0.35">
      <c r="B19" s="39"/>
      <c r="C19" s="36"/>
      <c r="D19" s="31"/>
      <c r="E19" s="32"/>
      <c r="F19" s="32"/>
      <c r="G19" s="32"/>
      <c r="H19" s="32"/>
      <c r="I19" s="33"/>
      <c r="J19" s="36"/>
      <c r="K19" s="39"/>
    </row>
    <row r="20" spans="2:11" ht="21" customHeight="1" x14ac:dyDescent="0.3">
      <c r="B20" s="39"/>
      <c r="C20" s="36"/>
      <c r="D20" s="36"/>
      <c r="E20" s="36"/>
      <c r="F20" s="36"/>
      <c r="G20" s="36"/>
      <c r="H20" s="36"/>
      <c r="I20" s="36"/>
      <c r="J20" s="36"/>
      <c r="K20" s="39"/>
    </row>
    <row r="21" spans="2:11" ht="3.75" customHeight="1" x14ac:dyDescent="0.3">
      <c r="B21" s="39"/>
      <c r="C21" s="39"/>
      <c r="D21" s="39"/>
      <c r="E21" s="39"/>
      <c r="F21" s="39"/>
      <c r="G21" s="39"/>
      <c r="H21" s="39"/>
      <c r="I21" s="39"/>
      <c r="J21" s="39"/>
      <c r="K21" s="39"/>
    </row>
  </sheetData>
  <sheetProtection algorithmName="SHA-512" hashValue="JAgtPkqkvu4HrKs6C6ZsPl1wdaYYNH4mR2cpli1cgt8ydATwEILWLov0kPPzHrJGiqbeVpoRHqEi3404wPYgng==" saltValue="Eps+myUQmNM504n3esFqug==" spinCount="100000" sheet="1" objects="1" scenarios="1"/>
  <phoneticPr fontId="4" type="noConversion"/>
  <dataValidations count="3">
    <dataValidation type="list" allowBlank="1" showInputMessage="1" showErrorMessage="1" sqref="F8" xr:uid="{2B5C6E75-B36D-488A-B12F-A273A4D541F2}">
      <formula1>"&lt;select&gt;, Fillmore, Houston, Kandiyohi, Otter Tail, Redwood, Renville, Stevens, Wadena"</formula1>
    </dataValidation>
    <dataValidation type="list" allowBlank="1" showInputMessage="1" showErrorMessage="1" sqref="F10" xr:uid="{928E6678-64E8-45E0-AF58-743B4E1076E2}">
      <formula1>"&lt;select&gt;, Irrigated, Non-Irrigated"</formula1>
    </dataValidation>
    <dataValidation type="decimal" allowBlank="1" showInputMessage="1" showErrorMessage="1" sqref="H13:H17" xr:uid="{8E340047-41E0-433C-BEC3-B5859BCBA257}">
      <formula1>0</formula1>
      <formula2>100000</formula2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6E69B6-C740-420E-9604-B96A424AD171}">
          <x14:formula1>
            <xm:f>'BMPS (Hidden)'!$A$14:$A$30</xm:f>
          </x14:formula1>
          <xm:sqref>G13:G17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40FCB-EC96-43A8-B122-23A8FF7D02E9}">
  <sheetPr codeName="Sheet4"/>
  <dimension ref="B5:H11"/>
  <sheetViews>
    <sheetView topLeftCell="A372" workbookViewId="0">
      <selection activeCell="A402" sqref="A12:XFD402"/>
    </sheetView>
  </sheetViews>
  <sheetFormatPr defaultRowHeight="14.4" x14ac:dyDescent="0.3"/>
  <cols>
    <col min="2" max="2" width="37.44140625" style="7" customWidth="1"/>
    <col min="3" max="3" width="42.77734375" style="7" customWidth="1"/>
    <col min="4" max="7" width="37.44140625" style="7" customWidth="1"/>
    <col min="8" max="11" width="28.109375" customWidth="1"/>
  </cols>
  <sheetData>
    <row r="5" spans="2:8" ht="15" thickBot="1" x14ac:dyDescent="0.35"/>
    <row r="6" spans="2:8" ht="15" thickBot="1" x14ac:dyDescent="0.35">
      <c r="H6" s="16" t="s">
        <v>106</v>
      </c>
    </row>
    <row r="7" spans="2:8" s="7" customFormat="1" ht="38.4" customHeight="1" thickBot="1" x14ac:dyDescent="0.35">
      <c r="B7" s="11" t="s">
        <v>5</v>
      </c>
      <c r="C7" s="12" t="str">
        <f>'BMP Entry'!G13</f>
        <v>&lt;select&gt;</v>
      </c>
      <c r="D7" s="12" t="e" cm="1">
        <f t="array" ref="D7">INDEX('Practice List (Hidden)'!$C$1:$C$16,MATCH(C7,'Practice List (Hidden)'!$A$1:$A$16,0),0)</f>
        <v>#N/A</v>
      </c>
      <c r="E7" s="12" t="e" cm="1">
        <f t="array" ref="E7">INDEX('Practice List (Hidden)'!$D$1:$D$16,MATCH(C7,'Practice List (Hidden)'!$A$1:$A$16,0),0)</f>
        <v>#N/A</v>
      </c>
      <c r="F7" s="12" t="e" cm="1">
        <f t="array" ref="F7">INDEX('Practice List (Hidden)'!$E$1:$E$16,MATCH(C7,'Practice List (Hidden)'!$A$1:$A$16,0),0)</f>
        <v>#N/A</v>
      </c>
      <c r="G7" s="12" t="e" cm="1">
        <f t="array" ref="G7">INDEX('Practice List (Hidden)'!$F$1:$F$16,MATCH(C7,'Practice List (Hidden)'!$A$1:$A$16,0),0)</f>
        <v>#N/A</v>
      </c>
      <c r="H7" s="13" t="e" cm="1">
        <f t="array" ref="H7">IF(Results!F9=0,0,IF('BMP Entry'!$F$10="Irrigated",MATCH(1,('BMP Entry'!$F$9='Database (Hidden)'!$A:$A)*('BMP Entry'!$F$8='Database (Hidden)'!$B:$B)*('BMP Data (Hidden)'!D7='Database (Hidden)'!$F:$F)*('BMP Data (Hidden)'!E7='Database (Hidden)'!$H:$H)*('BMP Data (Hidden)'!G7='Database (Hidden)'!$I:$I),0),MATCH(1,('BMP Entry'!$F$9='Database (Hidden)'!$A:$A)*('BMP Entry'!$F$8='Database (Hidden)'!$B:$B)*('BMP Data (Hidden)'!D7='Database (Hidden)'!$F:$F)*('BMP Data (Hidden)'!E7='Database (Hidden)'!$H:$H)*('BMP Data (Hidden)'!F7='Database (Hidden)'!$I:$I),0)))</f>
        <v>#N/A</v>
      </c>
    </row>
    <row r="8" spans="2:8" s="7" customFormat="1" ht="38.4" customHeight="1" thickBot="1" x14ac:dyDescent="0.35">
      <c r="B8" s="14" t="s">
        <v>6</v>
      </c>
      <c r="C8" s="12" t="str">
        <f>'BMP Entry'!G14</f>
        <v>&lt;select&gt;</v>
      </c>
      <c r="D8" s="12" t="e" cm="1">
        <f t="array" ref="D8">INDEX('Practice List (Hidden)'!$C$1:$C$16,MATCH(C8,'Practice List (Hidden)'!$A$1:$A$16,0),0)</f>
        <v>#N/A</v>
      </c>
      <c r="E8" s="12" t="e" cm="1">
        <f t="array" ref="E8">INDEX('Practice List (Hidden)'!$D$1:$D$16,MATCH(C8,'Practice List (Hidden)'!$A$1:$A$16,0),0)</f>
        <v>#N/A</v>
      </c>
      <c r="F8" s="12" t="e" cm="1">
        <f t="array" ref="F8">INDEX('Practice List (Hidden)'!$E$1:$E$16,MATCH(C8,'Practice List (Hidden)'!$A$1:$A$16,0),0)</f>
        <v>#N/A</v>
      </c>
      <c r="G8" s="12" t="e" cm="1">
        <f t="array" ref="G8">INDEX('Practice List (Hidden)'!$F$1:$F$16,MATCH(C8,'Practice List (Hidden)'!$A$1:$A$16,0),0)</f>
        <v>#N/A</v>
      </c>
      <c r="H8" s="13" t="e" cm="1">
        <f t="array" ref="H8">IF(Results!F10=0,0,IF('BMP Entry'!$F$10="Irrigated",MATCH(1,('BMP Entry'!$F$9='Database (Hidden)'!$A:$A)*('BMP Entry'!$F$8='Database (Hidden)'!$B:$B)*('BMP Data (Hidden)'!D8='Database (Hidden)'!$F:$F)*('BMP Data (Hidden)'!E8='Database (Hidden)'!$H:$H)*('BMP Data (Hidden)'!G8='Database (Hidden)'!$I:$I),0),MATCH(1,('BMP Entry'!$F$9='Database (Hidden)'!$A:$A)*('BMP Entry'!$F$8='Database (Hidden)'!$B:$B)*('BMP Data (Hidden)'!D8='Database (Hidden)'!$F:$F)*('BMP Data (Hidden)'!E8='Database (Hidden)'!$H:$H)*('BMP Data (Hidden)'!F8='Database (Hidden)'!$I:$I),0)))</f>
        <v>#N/A</v>
      </c>
    </row>
    <row r="9" spans="2:8" s="7" customFormat="1" ht="38.4" customHeight="1" thickBot="1" x14ac:dyDescent="0.35">
      <c r="B9" s="15" t="s">
        <v>7</v>
      </c>
      <c r="C9" s="12" t="str">
        <f>'BMP Entry'!G15</f>
        <v>&lt;select&gt;</v>
      </c>
      <c r="D9" s="12" t="e" cm="1">
        <f t="array" ref="D9">INDEX('Practice List (Hidden)'!$C$1:$C$16,MATCH(C9,'Practice List (Hidden)'!$A$1:$A$16,0),0)</f>
        <v>#N/A</v>
      </c>
      <c r="E9" s="12" t="e" cm="1">
        <f t="array" ref="E9">INDEX('Practice List (Hidden)'!$D$1:$D$16,MATCH(C9,'Practice List (Hidden)'!$A$1:$A$16,0),0)</f>
        <v>#N/A</v>
      </c>
      <c r="F9" s="12" t="e" cm="1">
        <f t="array" ref="F9">INDEX('Practice List (Hidden)'!$E$1:$E$16,MATCH(C9,'Practice List (Hidden)'!$A$1:$A$16,0),0)</f>
        <v>#N/A</v>
      </c>
      <c r="G9" s="12" t="e" cm="1">
        <f t="array" ref="G9">INDEX('Practice List (Hidden)'!$F$1:$F$16,MATCH(C9,'Practice List (Hidden)'!$A$1:$A$16,0),0)</f>
        <v>#N/A</v>
      </c>
      <c r="H9" s="13" t="e" cm="1">
        <f t="array" ref="H9">IF(Results!F11=0,0,IF('BMP Entry'!$F$10="Irrigated",MATCH(1,('BMP Entry'!$F$9='Database (Hidden)'!$A:$A)*('BMP Entry'!$F$8='Database (Hidden)'!$B:$B)*('BMP Data (Hidden)'!D9='Database (Hidden)'!$F:$F)*('BMP Data (Hidden)'!E9='Database (Hidden)'!$H:$H)*('BMP Data (Hidden)'!G9='Database (Hidden)'!$I:$I),0),MATCH(1,('BMP Entry'!$F$9='Database (Hidden)'!$A:$A)*('BMP Entry'!$F$8='Database (Hidden)'!$B:$B)*('BMP Data (Hidden)'!D9='Database (Hidden)'!$F:$F)*('BMP Data (Hidden)'!E9='Database (Hidden)'!$H:$H)*('BMP Data (Hidden)'!F9='Database (Hidden)'!$I:$I),0)))</f>
        <v>#N/A</v>
      </c>
    </row>
    <row r="10" spans="2:8" s="7" customFormat="1" ht="38.4" customHeight="1" thickBot="1" x14ac:dyDescent="0.35">
      <c r="B10" s="14" t="s">
        <v>8</v>
      </c>
      <c r="C10" s="12" t="str">
        <f>'BMP Entry'!G16</f>
        <v>&lt;select&gt;</v>
      </c>
      <c r="D10" s="12" t="e" cm="1">
        <f t="array" ref="D10">INDEX('Practice List (Hidden)'!$C$1:$C$16,MATCH(C10,'Practice List (Hidden)'!$A$1:$A$16,0),0)</f>
        <v>#N/A</v>
      </c>
      <c r="E10" s="12" t="e" cm="1">
        <f t="array" ref="E10">INDEX('Practice List (Hidden)'!$D$1:$D$16,MATCH(C10,'Practice List (Hidden)'!$A$1:$A$16,0),0)</f>
        <v>#N/A</v>
      </c>
      <c r="F10" s="12" t="e" cm="1">
        <f t="array" ref="F10">INDEX('Practice List (Hidden)'!$E$1:$E$16,MATCH(C10,'Practice List (Hidden)'!$A$1:$A$16,0),0)</f>
        <v>#N/A</v>
      </c>
      <c r="G10" s="12" t="e" cm="1">
        <f t="array" ref="G10">INDEX('Practice List (Hidden)'!$F$1:$F$16,MATCH(C10,'Practice List (Hidden)'!$A$1:$A$16,0),0)</f>
        <v>#N/A</v>
      </c>
      <c r="H10" s="13" t="e" cm="1">
        <f t="array" ref="H10">IF(Results!F12=0,0,IF('BMP Entry'!$F$10="Irrigated",MATCH(1,('BMP Entry'!$F$9='Database (Hidden)'!$A:$A)*('BMP Entry'!$F$8='Database (Hidden)'!$B:$B)*('BMP Data (Hidden)'!D10='Database (Hidden)'!$F:$F)*('BMP Data (Hidden)'!E10='Database (Hidden)'!$H:$H)*('BMP Data (Hidden)'!G10='Database (Hidden)'!$I:$I),0),MATCH(1,('BMP Entry'!$F$9='Database (Hidden)'!$A:$A)*('BMP Entry'!$F$8='Database (Hidden)'!$B:$B)*('BMP Data (Hidden)'!D10='Database (Hidden)'!$F:$F)*('BMP Data (Hidden)'!E10='Database (Hidden)'!$H:$H)*('BMP Data (Hidden)'!F10='Database (Hidden)'!$I:$I),0)))</f>
        <v>#N/A</v>
      </c>
    </row>
    <row r="11" spans="2:8" s="7" customFormat="1" ht="38.4" customHeight="1" x14ac:dyDescent="0.3">
      <c r="B11" s="15" t="s">
        <v>9</v>
      </c>
      <c r="C11" s="12" t="str">
        <f>'BMP Entry'!G17</f>
        <v>&lt;select&gt;</v>
      </c>
      <c r="D11" s="12" t="e" cm="1">
        <f t="array" ref="D11">INDEX('Practice List (Hidden)'!$C$1:$C$16,MATCH(C11,'Practice List (Hidden)'!$A$1:$A$16,0),0)</f>
        <v>#N/A</v>
      </c>
      <c r="E11" s="12" t="e" cm="1">
        <f t="array" ref="E11">INDEX('Practice List (Hidden)'!$D$1:$D$16,MATCH(C11,'Practice List (Hidden)'!$A$1:$A$16,0),0)</f>
        <v>#N/A</v>
      </c>
      <c r="F11" s="12" t="e" cm="1">
        <f t="array" ref="F11">INDEX('Practice List (Hidden)'!$E$1:$E$16,MATCH(C11,'Practice List (Hidden)'!$A$1:$A$16,0),0)</f>
        <v>#N/A</v>
      </c>
      <c r="G11" s="12" t="e" cm="1">
        <f t="array" ref="G11">INDEX('Practice List (Hidden)'!$F$1:$F$16,MATCH(C11,'Practice List (Hidden)'!$A$1:$A$16,0),0)</f>
        <v>#N/A</v>
      </c>
      <c r="H11" s="13" t="e" cm="1">
        <f t="array" ref="H11">IF(Results!F13=0,0,IF('BMP Entry'!$F$10="Irrigated",MATCH(1,('BMP Entry'!$F$9='Database (Hidden)'!$A:$A)*('BMP Entry'!$F$8='Database (Hidden)'!$B:$B)*('BMP Data (Hidden)'!D11='Database (Hidden)'!$F:$F)*('BMP Data (Hidden)'!E11='Database (Hidden)'!$H:$H)*('BMP Data (Hidden)'!G11='Database (Hidden)'!$I:$I),0),MATCH(1,('BMP Entry'!$F$9='Database (Hidden)'!$A:$A)*('BMP Entry'!$F$8='Database (Hidden)'!$B:$B)*('BMP Data (Hidden)'!D11='Database (Hidden)'!$F:$F)*('BMP Data (Hidden)'!E11='Database (Hidden)'!$H:$H)*('BMP Data (Hidden)'!F11='Database (Hidden)'!$I:$I),0)))</f>
        <v>#N/A</v>
      </c>
    </row>
  </sheetData>
  <sheetProtection algorithmName="SHA-512" hashValue="V7wGxVvLV5dkecf6OT6KJatGNb7dV476uF4hch920deMQ41+68vnCC9HqkSYQTU9PTn978YoVJDu+SUwDokSsQ==" saltValue="QgOmsXkQH0n17GUEW7AJQA==" spinCount="100000" sheet="1" objects="1" scenarios="1"/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ED8EE-B2A6-4BEE-AE2E-8B9DE819D526}">
  <sheetPr codeName="Sheet5">
    <tabColor theme="8"/>
  </sheetPr>
  <dimension ref="A2:Q18"/>
  <sheetViews>
    <sheetView zoomScaleNormal="100" workbookViewId="0">
      <selection activeCell="L15" sqref="L15"/>
    </sheetView>
  </sheetViews>
  <sheetFormatPr defaultColWidth="9.109375" defaultRowHeight="14.4" x14ac:dyDescent="0.3"/>
  <cols>
    <col min="1" max="1" width="10.6640625" style="38" customWidth="1"/>
    <col min="2" max="2" width="0.6640625" style="38" customWidth="1"/>
    <col min="3" max="3" width="10.6640625" style="38" customWidth="1"/>
    <col min="4" max="4" width="9.109375" style="38"/>
    <col min="5" max="6" width="31.44140625" style="38" customWidth="1"/>
    <col min="7" max="14" width="23.44140625" style="38" customWidth="1"/>
    <col min="15" max="15" width="7.5546875" style="38" customWidth="1"/>
    <col min="16" max="16" width="11.88671875" style="38" customWidth="1"/>
    <col min="17" max="17" width="0.6640625" style="38" customWidth="1"/>
    <col min="18" max="35" width="8.88671875" style="38" customWidth="1"/>
    <col min="36" max="16384" width="9.109375" style="38"/>
  </cols>
  <sheetData>
    <row r="2" spans="1:17" ht="3.75" customHeight="1" x14ac:dyDescent="0.3"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" ht="36.75" customHeight="1" thickBot="1" x14ac:dyDescent="0.55000000000000004">
      <c r="A3" s="48"/>
      <c r="B3" s="47"/>
      <c r="C3" s="37"/>
      <c r="D3" s="37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9"/>
    </row>
    <row r="4" spans="1:17" ht="13.95" customHeight="1" x14ac:dyDescent="0.5">
      <c r="A4" s="48"/>
      <c r="B4" s="47"/>
      <c r="C4" s="37"/>
      <c r="D4" s="23"/>
      <c r="E4" s="25"/>
      <c r="F4" s="25"/>
      <c r="G4" s="25"/>
      <c r="H4" s="25"/>
      <c r="I4" s="25"/>
      <c r="J4" s="25"/>
      <c r="K4" s="25"/>
      <c r="L4" s="25"/>
      <c r="M4" s="25"/>
      <c r="N4" s="25"/>
      <c r="O4" s="26"/>
      <c r="P4" s="36"/>
      <c r="Q4" s="39"/>
    </row>
    <row r="5" spans="1:17" ht="25.8" x14ac:dyDescent="0.5">
      <c r="B5" s="39"/>
      <c r="C5" s="36"/>
      <c r="D5" s="30"/>
      <c r="E5" s="54" t="s">
        <v>58</v>
      </c>
      <c r="F5" s="54"/>
      <c r="G5" s="20"/>
      <c r="H5" s="20"/>
      <c r="I5" s="20"/>
      <c r="J5" s="20"/>
      <c r="K5" s="20"/>
      <c r="L5" s="20"/>
      <c r="M5" s="20"/>
      <c r="N5" s="20"/>
      <c r="O5" s="28"/>
      <c r="P5" s="36"/>
      <c r="Q5" s="39"/>
    </row>
    <row r="6" spans="1:17" ht="21" x14ac:dyDescent="0.4">
      <c r="B6" s="39"/>
      <c r="C6" s="36"/>
      <c r="D6" s="30"/>
      <c r="E6" s="55" t="s">
        <v>134</v>
      </c>
      <c r="F6" s="56" t="str">
        <f>IF('BMP Entry'!F6 = "","",'BMP Entry'!F6 )</f>
        <v/>
      </c>
      <c r="G6" s="20"/>
      <c r="H6" s="20"/>
      <c r="I6" s="20"/>
      <c r="J6" s="20"/>
      <c r="K6" s="20"/>
      <c r="L6" s="20"/>
      <c r="M6" s="20"/>
      <c r="N6" s="20"/>
      <c r="O6" s="28"/>
      <c r="P6" s="36"/>
      <c r="Q6" s="39"/>
    </row>
    <row r="7" spans="1:17" ht="15" thickBot="1" x14ac:dyDescent="0.35">
      <c r="B7" s="39"/>
      <c r="C7" s="36"/>
      <c r="D7" s="30"/>
      <c r="E7" s="20"/>
      <c r="F7" s="20"/>
      <c r="G7" s="20"/>
      <c r="H7" s="20"/>
      <c r="I7" s="20"/>
      <c r="J7" s="20"/>
      <c r="K7" s="20"/>
      <c r="L7" s="20"/>
      <c r="M7" s="20"/>
      <c r="N7" s="20"/>
      <c r="O7" s="28"/>
      <c r="P7" s="36"/>
      <c r="Q7" s="39"/>
    </row>
    <row r="8" spans="1:17" ht="34.950000000000003" customHeight="1" x14ac:dyDescent="0.3">
      <c r="B8" s="39"/>
      <c r="C8" s="36"/>
      <c r="D8" s="30"/>
      <c r="E8" s="49" t="s">
        <v>136</v>
      </c>
      <c r="F8" s="59" t="s">
        <v>99</v>
      </c>
      <c r="G8" s="50" t="s">
        <v>137</v>
      </c>
      <c r="H8" s="50" t="s">
        <v>138</v>
      </c>
      <c r="I8" s="50" t="s">
        <v>122</v>
      </c>
      <c r="J8" s="50" t="s">
        <v>123</v>
      </c>
      <c r="K8" s="50" t="s">
        <v>139</v>
      </c>
      <c r="L8" s="50" t="s">
        <v>140</v>
      </c>
      <c r="M8" s="50" t="s">
        <v>141</v>
      </c>
      <c r="N8" s="51" t="s">
        <v>142</v>
      </c>
      <c r="O8" s="28"/>
      <c r="P8" s="36"/>
      <c r="Q8" s="39"/>
    </row>
    <row r="9" spans="1:17" ht="34.950000000000003" customHeight="1" x14ac:dyDescent="0.3">
      <c r="B9" s="39"/>
      <c r="C9" s="36"/>
      <c r="D9" s="30"/>
      <c r="E9" s="35" t="str">
        <f>IF('BMP Entry'!F13 = "","",'BMP Entry'!F13)</f>
        <v/>
      </c>
      <c r="F9" s="58" t="str">
        <f>IF('BMP Entry'!G13="&lt;select&gt;","",'BMP Entry'!G13)</f>
        <v/>
      </c>
      <c r="G9" s="60" t="e" cm="1">
        <f t="array" ref="G9">IF('BMP Data (Hidden)'!$H7=0,0,IF(INDEX('Database (Hidden)'!$Z:$Z,'BMP Data (Hidden)'!$H7,0)=-999,0,INDEX('Database (Hidden)'!$Z:$Z,'BMP Data (Hidden)'!$H7,0)*'BMP Entry'!$H13))</f>
        <v>#N/A</v>
      </c>
      <c r="H9" s="60" t="e" cm="1">
        <f t="array" ref="H9">IF('BMP Data (Hidden)'!$H7=0,0,IF(INDEX('Database (Hidden)'!$L:$L,'BMP Data (Hidden)'!$H7,0)=-999,0,INDEX('Database (Hidden)'!$R:$R,'BMP Data (Hidden)'!$H7,0)*'BMP Entry'!$H13))</f>
        <v>#N/A</v>
      </c>
      <c r="I9" s="60" t="e" cm="1">
        <f t="array" ref="I9">IF('BMP Data (Hidden)'!$H7=0,0,IF(INDEX('Database (Hidden)'!$P:$P,'BMP Data (Hidden)'!$H7,0)=-999,0,INDEX('Database (Hidden)'!$P:$P,'BMP Data (Hidden)'!$H7,0)*'BMP Entry'!$H13))</f>
        <v>#N/A</v>
      </c>
      <c r="J9" s="60" t="e" cm="1">
        <f t="array" ref="J9">IF('BMP Data (Hidden)'!$H7=0,0,IF(INDEX('Database (Hidden)'!$N:$N,'BMP Data (Hidden)'!$H7,0)=-999,0,INDEX('Database (Hidden)'!$N:$N,'BMP Data (Hidden)'!$H7,0)*'BMP Entry'!$H13))</f>
        <v>#N/A</v>
      </c>
      <c r="K9" s="60" t="e">
        <f>G9/'BMP Entry'!$H13</f>
        <v>#N/A</v>
      </c>
      <c r="L9" s="60" t="e">
        <f>H9/'BMP Entry'!$H13</f>
        <v>#N/A</v>
      </c>
      <c r="M9" s="60" t="e">
        <f>I9/'BMP Entry'!$H13</f>
        <v>#N/A</v>
      </c>
      <c r="N9" s="61" t="e">
        <f>J9/'BMP Entry'!$H13</f>
        <v>#N/A</v>
      </c>
      <c r="O9" s="28"/>
      <c r="P9" s="36"/>
      <c r="Q9" s="39"/>
    </row>
    <row r="10" spans="1:17" ht="34.950000000000003" customHeight="1" x14ac:dyDescent="0.3">
      <c r="B10" s="39"/>
      <c r="C10" s="36"/>
      <c r="D10" s="30"/>
      <c r="E10" s="57" t="str">
        <f>IF('BMP Entry'!F14 = "","",'BMP Entry'!F14)</f>
        <v/>
      </c>
      <c r="F10" s="76" t="str">
        <f>IF('BMP Entry'!G14="&lt;select&gt;","",'BMP Entry'!G14)</f>
        <v/>
      </c>
      <c r="G10" s="62" t="e" cm="1">
        <f t="array" ref="G10">IF('BMP Data (Hidden)'!$H8=0,0,IF(INDEX('Database (Hidden)'!$Z:$Z,'BMP Data (Hidden)'!$H8,0)=-999,0,INDEX('Database (Hidden)'!$Z:$Z,'BMP Data (Hidden)'!$H8,0)*'BMP Entry'!$H14))</f>
        <v>#N/A</v>
      </c>
      <c r="H10" s="62" t="e" cm="1">
        <f t="array" ref="H10">IF('BMP Data (Hidden)'!$H8=0,0,IF(INDEX('Database (Hidden)'!$L:$L,'BMP Data (Hidden)'!$H8,0)=-999,0,INDEX('Database (Hidden)'!$R:$R,'BMP Data (Hidden)'!$H8,0)*'BMP Entry'!$H14))</f>
        <v>#N/A</v>
      </c>
      <c r="I10" s="62" t="e" cm="1">
        <f t="array" ref="I10">IF('BMP Data (Hidden)'!$H8=0,0,IF(INDEX('Database (Hidden)'!$P:$P,'BMP Data (Hidden)'!$H8,0)=-999,0,INDEX('Database (Hidden)'!$P:$P,'BMP Data (Hidden)'!$H8,0)*'BMP Entry'!$H14))</f>
        <v>#N/A</v>
      </c>
      <c r="J10" s="62" t="e" cm="1">
        <f t="array" ref="J10">IF('BMP Data (Hidden)'!$H8=0,0,IF(INDEX('Database (Hidden)'!$N:$N,'BMP Data (Hidden)'!$H8,0)=-999,0,INDEX('Database (Hidden)'!$N:$N,'BMP Data (Hidden)'!$H8,0)*'BMP Entry'!$H14))</f>
        <v>#N/A</v>
      </c>
      <c r="K10" s="62" t="e">
        <f>G10/'BMP Entry'!$H14</f>
        <v>#N/A</v>
      </c>
      <c r="L10" s="62" t="e">
        <f>H10/'BMP Entry'!$H14</f>
        <v>#N/A</v>
      </c>
      <c r="M10" s="62" t="e">
        <f>I10/'BMP Entry'!$H14</f>
        <v>#N/A</v>
      </c>
      <c r="N10" s="63" t="e">
        <f>J10/'BMP Entry'!$H14</f>
        <v>#N/A</v>
      </c>
      <c r="O10" s="28"/>
      <c r="P10" s="36"/>
      <c r="Q10" s="39"/>
    </row>
    <row r="11" spans="1:17" ht="34.950000000000003" customHeight="1" x14ac:dyDescent="0.3">
      <c r="B11" s="39"/>
      <c r="C11" s="36"/>
      <c r="D11" s="30"/>
      <c r="E11" s="35" t="str">
        <f>IF('BMP Entry'!F15 = "","",'BMP Entry'!F15)</f>
        <v/>
      </c>
      <c r="F11" s="58" t="str">
        <f>IF('BMP Entry'!G15="&lt;select&gt;","",'BMP Entry'!G15)</f>
        <v/>
      </c>
      <c r="G11" s="60" t="e" cm="1">
        <f t="array" ref="G11">IF('BMP Data (Hidden)'!$H9=0,0,IF(INDEX('Database (Hidden)'!$Z:$Z,'BMP Data (Hidden)'!$H9,0)=-999,0,INDEX('Database (Hidden)'!$Z:$Z,'BMP Data (Hidden)'!$H9,0)*'BMP Entry'!$H15))</f>
        <v>#N/A</v>
      </c>
      <c r="H11" s="60" t="e" cm="1">
        <f t="array" ref="H11">IF('BMP Data (Hidden)'!$H9=0,0,IF(INDEX('Database (Hidden)'!$L:$L,'BMP Data (Hidden)'!$H9,0)=-999,0,INDEX('Database (Hidden)'!$R:$R,'BMP Data (Hidden)'!$H9,0)*'BMP Entry'!$H15))</f>
        <v>#N/A</v>
      </c>
      <c r="I11" s="60" t="e" cm="1">
        <f t="array" ref="I11">IF('BMP Data (Hidden)'!$H9=0,0,IF(INDEX('Database (Hidden)'!$P:$P,'BMP Data (Hidden)'!$H9,0)=-999,0,INDEX('Database (Hidden)'!$P:$P,'BMP Data (Hidden)'!$H9,0)*'BMP Entry'!$H15))</f>
        <v>#N/A</v>
      </c>
      <c r="J11" s="60" t="e" cm="1">
        <f t="array" ref="J11">IF('BMP Data (Hidden)'!$H9=0,0,IF(INDEX('Database (Hidden)'!$N:$N,'BMP Data (Hidden)'!$H9,0)=-999,0,INDEX('Database (Hidden)'!$N:$N,'BMP Data (Hidden)'!$H9,0)*'BMP Entry'!$H15))</f>
        <v>#N/A</v>
      </c>
      <c r="K11" s="60" t="e">
        <f>G11/'BMP Entry'!$H15</f>
        <v>#N/A</v>
      </c>
      <c r="L11" s="60" t="e">
        <f>H11/'BMP Entry'!$H15</f>
        <v>#N/A</v>
      </c>
      <c r="M11" s="60" t="e">
        <f>I11/'BMP Entry'!$H15</f>
        <v>#N/A</v>
      </c>
      <c r="N11" s="61" t="e">
        <f>J11/'BMP Entry'!$H15</f>
        <v>#N/A</v>
      </c>
      <c r="O11" s="28"/>
      <c r="P11" s="36"/>
      <c r="Q11" s="39"/>
    </row>
    <row r="12" spans="1:17" ht="34.950000000000003" customHeight="1" x14ac:dyDescent="0.3">
      <c r="B12" s="39"/>
      <c r="C12" s="36"/>
      <c r="D12" s="30"/>
      <c r="E12" s="57" t="str">
        <f>IF('BMP Entry'!F16 = "","",'BMP Entry'!F16)</f>
        <v/>
      </c>
      <c r="F12" s="76" t="str">
        <f>IF('BMP Entry'!G16="&lt;select&gt;","",'BMP Entry'!G16)</f>
        <v/>
      </c>
      <c r="G12" s="62" t="e" cm="1">
        <f t="array" ref="G12">IF('BMP Data (Hidden)'!$H10=0,0,IF(INDEX('Database (Hidden)'!$Z:$Z,'BMP Data (Hidden)'!$H10,0)=-999,0,INDEX('Database (Hidden)'!$Z:$Z,'BMP Data (Hidden)'!$H10,0)*'BMP Entry'!$H16))</f>
        <v>#N/A</v>
      </c>
      <c r="H12" s="62" t="e" cm="1">
        <f t="array" ref="H12">IF('BMP Data (Hidden)'!$H10=0,0,IF(INDEX('Database (Hidden)'!$L:$L,'BMP Data (Hidden)'!$H10,0)=-999,0,INDEX('Database (Hidden)'!$R:$R,'BMP Data (Hidden)'!$H10,0)*'BMP Entry'!$H16))</f>
        <v>#N/A</v>
      </c>
      <c r="I12" s="62" t="e" cm="1">
        <f t="array" ref="I12">IF('BMP Data (Hidden)'!$H10=0,0,IF(INDEX('Database (Hidden)'!$P:$P,'BMP Data (Hidden)'!$H10,0)=-999,0,INDEX('Database (Hidden)'!$P:$P,'BMP Data (Hidden)'!$H10,0)*'BMP Entry'!$H16))</f>
        <v>#N/A</v>
      </c>
      <c r="J12" s="62" t="e" cm="1">
        <f t="array" ref="J12">IF('BMP Data (Hidden)'!$H10=0,0,IF(INDEX('Database (Hidden)'!$N:$N,'BMP Data (Hidden)'!$H10,0)=-999,0,INDEX('Database (Hidden)'!$N:$N,'BMP Data (Hidden)'!$H10,0)*'BMP Entry'!$H16))</f>
        <v>#N/A</v>
      </c>
      <c r="K12" s="62" t="e">
        <f>G12/'BMP Entry'!$H16</f>
        <v>#N/A</v>
      </c>
      <c r="L12" s="62" t="e">
        <f>H12/'BMP Entry'!$H16</f>
        <v>#N/A</v>
      </c>
      <c r="M12" s="62" t="e">
        <f>I12/'BMP Entry'!$H16</f>
        <v>#N/A</v>
      </c>
      <c r="N12" s="63" t="e">
        <f>J12/'BMP Entry'!$H16</f>
        <v>#N/A</v>
      </c>
      <c r="O12" s="28"/>
      <c r="P12" s="36"/>
      <c r="Q12" s="39"/>
    </row>
    <row r="13" spans="1:17" ht="34.950000000000003" customHeight="1" x14ac:dyDescent="0.3">
      <c r="B13" s="39"/>
      <c r="C13" s="36"/>
      <c r="D13" s="30"/>
      <c r="E13" s="35" t="str">
        <f>IF('BMP Entry'!F17 = "","",'BMP Entry'!F17)</f>
        <v/>
      </c>
      <c r="F13" s="58" t="str">
        <f>IF('BMP Entry'!G17="&lt;select&gt;","",'BMP Entry'!G17)</f>
        <v/>
      </c>
      <c r="G13" s="60" t="e" cm="1">
        <f t="array" ref="G13">IF('BMP Data (Hidden)'!$H11=0,0,IF(INDEX('Database (Hidden)'!$Z:$Z,'BMP Data (Hidden)'!$H11,0)=-999,0,INDEX('Database (Hidden)'!$Z:$Z,'BMP Data (Hidden)'!$H11,0)*'BMP Entry'!$H17))</f>
        <v>#N/A</v>
      </c>
      <c r="H13" s="60" t="e" cm="1">
        <f t="array" ref="H13">IF('BMP Data (Hidden)'!$H11=0,0,IF(INDEX('Database (Hidden)'!$L:$L,'BMP Data (Hidden)'!$H11,0)=-999,0,INDEX('Database (Hidden)'!$R:$R,'BMP Data (Hidden)'!$H11,0)*'BMP Entry'!$H17))</f>
        <v>#N/A</v>
      </c>
      <c r="I13" s="60" t="e" cm="1">
        <f t="array" ref="I13">IF('BMP Data (Hidden)'!$H11=0,0,IF(INDEX('Database (Hidden)'!$P:$P,'BMP Data (Hidden)'!$H11,0)=-999,0,INDEX('Database (Hidden)'!$P:$P,'BMP Data (Hidden)'!$H11,0)*'BMP Entry'!$H17))</f>
        <v>#N/A</v>
      </c>
      <c r="J13" s="60" t="e" cm="1">
        <f t="array" ref="J13">IF('BMP Data (Hidden)'!$H11=0,0,IF(INDEX('Database (Hidden)'!$N:$N,'BMP Data (Hidden)'!$H11,0)=-999,0,INDEX('Database (Hidden)'!$N:$N,'BMP Data (Hidden)'!$H11,0)*'BMP Entry'!$H17))</f>
        <v>#N/A</v>
      </c>
      <c r="K13" s="60" t="e">
        <f>G13/'BMP Entry'!$H17</f>
        <v>#N/A</v>
      </c>
      <c r="L13" s="60" t="e">
        <f>H13/'BMP Entry'!$H17</f>
        <v>#N/A</v>
      </c>
      <c r="M13" s="60" t="e">
        <f>I13/'BMP Entry'!$H17</f>
        <v>#N/A</v>
      </c>
      <c r="N13" s="61" t="e">
        <f>J13/'BMP Entry'!$H17</f>
        <v>#N/A</v>
      </c>
      <c r="O13" s="28"/>
      <c r="P13" s="36"/>
      <c r="Q13" s="39"/>
    </row>
    <row r="14" spans="1:17" ht="34.950000000000003" customHeight="1" thickBot="1" x14ac:dyDescent="0.35">
      <c r="B14" s="39"/>
      <c r="C14" s="36"/>
      <c r="D14" s="30"/>
      <c r="E14" s="82" t="s">
        <v>132</v>
      </c>
      <c r="F14" s="83"/>
      <c r="G14" s="64">
        <f>SUMIF(G9:G13,"&lt;&gt;#N/A")</f>
        <v>0</v>
      </c>
      <c r="H14" s="64">
        <f>SUMIF(H9:H13,"&lt;&gt;#N/A")</f>
        <v>0</v>
      </c>
      <c r="I14" s="64">
        <f>SUMIF(I9:I13,"&lt;&gt;#N/A")</f>
        <v>0</v>
      </c>
      <c r="J14" s="64">
        <f>SUMIF(J9:J13,"&lt;&gt;#N/A")</f>
        <v>0</v>
      </c>
      <c r="K14" s="64">
        <f t="shared" ref="K14:N14" si="0">SUMIF(K9:K13,"&lt;&gt;#N/A")</f>
        <v>0</v>
      </c>
      <c r="L14" s="64">
        <f t="shared" si="0"/>
        <v>0</v>
      </c>
      <c r="M14" s="64">
        <f t="shared" si="0"/>
        <v>0</v>
      </c>
      <c r="N14" s="65">
        <f t="shared" si="0"/>
        <v>0</v>
      </c>
      <c r="O14" s="28"/>
      <c r="P14" s="36"/>
      <c r="Q14" s="39"/>
    </row>
    <row r="15" spans="1:17" ht="21" x14ac:dyDescent="0.4">
      <c r="B15" s="39"/>
      <c r="C15" s="36"/>
      <c r="D15" s="30"/>
      <c r="E15" s="20"/>
      <c r="F15" s="20"/>
      <c r="G15" s="53"/>
      <c r="H15" s="52" t="s">
        <v>133</v>
      </c>
      <c r="I15"/>
      <c r="J15" s="53"/>
      <c r="K15" s="53"/>
      <c r="L15" s="53"/>
      <c r="M15" s="53"/>
      <c r="N15" s="53"/>
      <c r="O15" s="28"/>
      <c r="P15" s="36"/>
      <c r="Q15" s="39"/>
    </row>
    <row r="16" spans="1:17" ht="15" thickBot="1" x14ac:dyDescent="0.35">
      <c r="B16" s="39"/>
      <c r="C16" s="36"/>
      <c r="D16" s="31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3"/>
      <c r="P16" s="36"/>
      <c r="Q16" s="39"/>
    </row>
    <row r="17" spans="2:17" ht="37.5" customHeight="1" x14ac:dyDescent="0.3">
      <c r="B17" s="39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9"/>
    </row>
    <row r="18" spans="2:17" ht="3.75" customHeight="1" x14ac:dyDescent="0.3"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</row>
  </sheetData>
  <sheetProtection algorithmName="SHA-512" hashValue="49aXpHkwEjjPzN1f2nz6zchzyBtVRo/MPXVoPI+ez5L2gKc9Tg0emoJK5bQrTjQWFBIfTQjgKFrx8HynrlIKJA==" saltValue="JZ0Yp39b4PXrQfoTUlNhkw==" spinCount="100000" sheet="1" objects="1" scenarios="1"/>
  <mergeCells count="1">
    <mergeCell ref="E14:F1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C08D6-9A19-430A-9D81-F01B427924AF}">
  <sheetPr codeName="Sheet3"/>
  <dimension ref="A1:F51"/>
  <sheetViews>
    <sheetView zoomScale="115" zoomScaleNormal="115" workbookViewId="0">
      <selection activeCell="C7" sqref="C7:G16"/>
    </sheetView>
  </sheetViews>
  <sheetFormatPr defaultRowHeight="14.4" x14ac:dyDescent="0.3"/>
  <cols>
    <col min="1" max="1" width="73.33203125" customWidth="1"/>
    <col min="2" max="2" width="87.6640625" bestFit="1" customWidth="1"/>
    <col min="3" max="3" width="93" bestFit="1" customWidth="1"/>
  </cols>
  <sheetData>
    <row r="1" spans="1:6" x14ac:dyDescent="0.3">
      <c r="A1" s="1" t="s">
        <v>11</v>
      </c>
      <c r="B1" s="1" t="s">
        <v>107</v>
      </c>
      <c r="C1" s="1" t="s">
        <v>12</v>
      </c>
      <c r="D1" s="1" t="s">
        <v>13</v>
      </c>
      <c r="E1" s="1" t="s">
        <v>14</v>
      </c>
      <c r="F1" s="1" t="s">
        <v>15</v>
      </c>
    </row>
    <row r="2" spans="1:6" x14ac:dyDescent="0.3">
      <c r="A2" t="s">
        <v>17</v>
      </c>
      <c r="B2" t="s">
        <v>108</v>
      </c>
      <c r="C2" t="s">
        <v>16</v>
      </c>
      <c r="D2" t="s">
        <v>18</v>
      </c>
      <c r="E2" t="s">
        <v>19</v>
      </c>
      <c r="F2" t="s">
        <v>19</v>
      </c>
    </row>
    <row r="3" spans="1:6" x14ac:dyDescent="0.3">
      <c r="A3" t="s">
        <v>143</v>
      </c>
      <c r="B3" t="s">
        <v>109</v>
      </c>
      <c r="C3" t="s">
        <v>16</v>
      </c>
      <c r="D3" t="s">
        <v>21</v>
      </c>
      <c r="E3" t="s">
        <v>144</v>
      </c>
      <c r="F3" t="s">
        <v>145</v>
      </c>
    </row>
    <row r="4" spans="1:6" x14ac:dyDescent="0.3">
      <c r="A4" t="s">
        <v>146</v>
      </c>
      <c r="B4" t="s">
        <v>109</v>
      </c>
      <c r="C4" t="s">
        <v>16</v>
      </c>
      <c r="D4" t="s">
        <v>21</v>
      </c>
      <c r="E4" t="s">
        <v>147</v>
      </c>
      <c r="F4" t="s">
        <v>148</v>
      </c>
    </row>
    <row r="5" spans="1:6" x14ac:dyDescent="0.3">
      <c r="A5" t="s">
        <v>149</v>
      </c>
      <c r="B5" t="s">
        <v>109</v>
      </c>
      <c r="C5" t="s">
        <v>16</v>
      </c>
      <c r="D5" t="s">
        <v>21</v>
      </c>
      <c r="E5" t="s">
        <v>150</v>
      </c>
      <c r="F5" t="s">
        <v>151</v>
      </c>
    </row>
    <row r="6" spans="1:6" x14ac:dyDescent="0.3">
      <c r="A6" s="6" t="s">
        <v>152</v>
      </c>
      <c r="B6" t="s">
        <v>109</v>
      </c>
      <c r="C6" t="s">
        <v>16</v>
      </c>
      <c r="D6" t="s">
        <v>21</v>
      </c>
      <c r="E6" t="s">
        <v>153</v>
      </c>
      <c r="F6" t="s">
        <v>154</v>
      </c>
    </row>
    <row r="7" spans="1:6" x14ac:dyDescent="0.3">
      <c r="A7" t="s">
        <v>23</v>
      </c>
      <c r="B7" t="s">
        <v>110</v>
      </c>
      <c r="C7" t="s">
        <v>16</v>
      </c>
      <c r="D7" t="s">
        <v>24</v>
      </c>
      <c r="E7" t="s">
        <v>25</v>
      </c>
      <c r="F7" t="s">
        <v>26</v>
      </c>
    </row>
    <row r="8" spans="1:6" x14ac:dyDescent="0.3">
      <c r="A8" s="6" t="s">
        <v>27</v>
      </c>
      <c r="B8" t="s">
        <v>111</v>
      </c>
      <c r="C8" t="s">
        <v>16</v>
      </c>
      <c r="D8" t="s">
        <v>28</v>
      </c>
      <c r="E8" t="s">
        <v>29</v>
      </c>
      <c r="F8" t="s">
        <v>30</v>
      </c>
    </row>
    <row r="9" spans="1:6" x14ac:dyDescent="0.3">
      <c r="A9" t="s">
        <v>31</v>
      </c>
      <c r="B9" t="s">
        <v>111</v>
      </c>
      <c r="C9" t="s">
        <v>16</v>
      </c>
      <c r="D9" t="s">
        <v>28</v>
      </c>
      <c r="E9" t="s">
        <v>32</v>
      </c>
      <c r="F9" t="s">
        <v>33</v>
      </c>
    </row>
    <row r="10" spans="1:6" x14ac:dyDescent="0.3">
      <c r="A10" t="s">
        <v>34</v>
      </c>
      <c r="B10" t="s">
        <v>111</v>
      </c>
      <c r="C10" t="s">
        <v>16</v>
      </c>
      <c r="D10" t="s">
        <v>28</v>
      </c>
      <c r="E10" t="s">
        <v>155</v>
      </c>
      <c r="F10" t="s">
        <v>156</v>
      </c>
    </row>
    <row r="11" spans="1:6" x14ac:dyDescent="0.3">
      <c r="A11" t="s">
        <v>35</v>
      </c>
      <c r="B11" t="s">
        <v>112</v>
      </c>
      <c r="C11" t="s">
        <v>16</v>
      </c>
      <c r="D11" t="s">
        <v>36</v>
      </c>
      <c r="E11" t="s">
        <v>37</v>
      </c>
      <c r="F11" t="s">
        <v>38</v>
      </c>
    </row>
    <row r="12" spans="1:6" x14ac:dyDescent="0.3">
      <c r="A12" t="s">
        <v>40</v>
      </c>
      <c r="B12" t="s">
        <v>113</v>
      </c>
      <c r="C12" t="s">
        <v>39</v>
      </c>
      <c r="D12" t="s">
        <v>157</v>
      </c>
      <c r="E12" t="s">
        <v>158</v>
      </c>
      <c r="F12" t="s">
        <v>159</v>
      </c>
    </row>
    <row r="13" spans="1:6" x14ac:dyDescent="0.3">
      <c r="A13" t="s">
        <v>41</v>
      </c>
      <c r="B13" t="s">
        <v>114</v>
      </c>
      <c r="C13" t="s">
        <v>42</v>
      </c>
      <c r="D13" t="s">
        <v>28</v>
      </c>
      <c r="E13" t="s">
        <v>43</v>
      </c>
      <c r="F13" t="s">
        <v>44</v>
      </c>
    </row>
    <row r="14" spans="1:6" x14ac:dyDescent="0.3">
      <c r="A14" s="6" t="s">
        <v>45</v>
      </c>
      <c r="B14" t="s">
        <v>114</v>
      </c>
      <c r="C14" t="s">
        <v>42</v>
      </c>
      <c r="D14" t="s">
        <v>28</v>
      </c>
      <c r="E14" t="s">
        <v>46</v>
      </c>
      <c r="F14" t="s">
        <v>47</v>
      </c>
    </row>
    <row r="15" spans="1:6" x14ac:dyDescent="0.3">
      <c r="A15" s="6" t="s">
        <v>48</v>
      </c>
      <c r="B15" t="s">
        <v>115</v>
      </c>
      <c r="C15" t="s">
        <v>42</v>
      </c>
      <c r="D15" t="s">
        <v>49</v>
      </c>
      <c r="E15" t="s">
        <v>50</v>
      </c>
      <c r="F15" t="s">
        <v>51</v>
      </c>
    </row>
    <row r="16" spans="1:6" x14ac:dyDescent="0.3">
      <c r="A16" t="s">
        <v>105</v>
      </c>
      <c r="B16" t="s">
        <v>116</v>
      </c>
      <c r="C16" t="s">
        <v>42</v>
      </c>
      <c r="D16" t="s">
        <v>53</v>
      </c>
      <c r="E16" t="s">
        <v>54</v>
      </c>
      <c r="F16" t="s">
        <v>54</v>
      </c>
    </row>
    <row r="17" spans="1:6" s="1" customFormat="1" x14ac:dyDescent="0.3">
      <c r="A17" s="8" t="s">
        <v>104</v>
      </c>
      <c r="B17" s="9"/>
      <c r="C17" s="9"/>
      <c r="D17" s="9"/>
      <c r="E17" s="9"/>
      <c r="F17" s="9"/>
    </row>
    <row r="51" s="9" customFormat="1" x14ac:dyDescent="0.3"/>
  </sheetData>
  <sheetProtection algorithmName="SHA-512" hashValue="SsDhJun+yvLTvmNJqQdcObZB5pukG0g6BDfU/CFLHq1Xq2MFUaB1Rn6pqxAWUuNCSPMTyPsMv6yMGSHqsGp3iQ==" saltValue="oDz03VFpgIe++5Vmpg0DV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637DF-E242-4C13-A1C3-2568F253BFF1}">
  <sheetPr codeName="Sheet6"/>
  <dimension ref="A1:K30"/>
  <sheetViews>
    <sheetView workbookViewId="0">
      <selection activeCell="C7" sqref="C7:G16"/>
    </sheetView>
  </sheetViews>
  <sheetFormatPr defaultRowHeight="14.4" x14ac:dyDescent="0.3"/>
  <cols>
    <col min="1" max="1" width="30.5546875" customWidth="1"/>
    <col min="2" max="2" width="83.77734375" bestFit="1" customWidth="1"/>
    <col min="3" max="8" width="22.33203125" customWidth="1"/>
    <col min="9" max="9" width="30.5546875" customWidth="1"/>
  </cols>
  <sheetData>
    <row r="1" spans="1:11" ht="15" thickBot="1" x14ac:dyDescent="0.35">
      <c r="A1" s="2" t="s">
        <v>10</v>
      </c>
      <c r="C1" s="3"/>
    </row>
    <row r="2" spans="1:11" x14ac:dyDescent="0.3">
      <c r="A2" s="4"/>
    </row>
    <row r="3" spans="1:11" ht="15" thickBot="1" x14ac:dyDescent="0.35">
      <c r="A3" s="5"/>
    </row>
    <row r="4" spans="1:11" x14ac:dyDescent="0.3">
      <c r="A4" t="s">
        <v>11</v>
      </c>
      <c r="B4" t="s">
        <v>12</v>
      </c>
      <c r="C4" t="s">
        <v>13</v>
      </c>
      <c r="D4" t="s">
        <v>14</v>
      </c>
      <c r="E4" t="s">
        <v>15</v>
      </c>
    </row>
    <row r="5" spans="1:11" x14ac:dyDescent="0.3">
      <c r="A5" t="s">
        <v>20</v>
      </c>
      <c r="B5" t="s">
        <v>16</v>
      </c>
      <c r="C5" t="s">
        <v>21</v>
      </c>
      <c r="D5" t="s">
        <v>119</v>
      </c>
      <c r="E5" t="s">
        <v>120</v>
      </c>
    </row>
    <row r="6" spans="1:11" x14ac:dyDescent="0.3">
      <c r="A6" s="6" t="s">
        <v>22</v>
      </c>
      <c r="B6" t="s">
        <v>16</v>
      </c>
      <c r="C6" t="s">
        <v>21</v>
      </c>
      <c r="D6" t="s">
        <v>118</v>
      </c>
      <c r="E6" t="s">
        <v>121</v>
      </c>
    </row>
    <row r="7" spans="1:11" x14ac:dyDescent="0.3">
      <c r="A7" s="6" t="s">
        <v>103</v>
      </c>
      <c r="B7" t="s">
        <v>42</v>
      </c>
      <c r="C7" t="s">
        <v>101</v>
      </c>
      <c r="D7" t="s">
        <v>102</v>
      </c>
      <c r="E7" t="s">
        <v>102</v>
      </c>
    </row>
    <row r="8" spans="1:11" x14ac:dyDescent="0.3">
      <c r="A8" t="s">
        <v>52</v>
      </c>
      <c r="B8" t="s">
        <v>42</v>
      </c>
      <c r="C8" t="s">
        <v>53</v>
      </c>
      <c r="D8" t="s">
        <v>54</v>
      </c>
      <c r="E8" t="s">
        <v>54</v>
      </c>
    </row>
    <row r="13" spans="1:11" x14ac:dyDescent="0.3">
      <c r="A13" s="1" t="s">
        <v>55</v>
      </c>
      <c r="B13" t="s">
        <v>227</v>
      </c>
      <c r="C13" s="6" t="s">
        <v>104</v>
      </c>
      <c r="D13" t="s">
        <v>105</v>
      </c>
      <c r="E13" t="s">
        <v>223</v>
      </c>
      <c r="F13" t="s">
        <v>224</v>
      </c>
      <c r="G13" t="s">
        <v>225</v>
      </c>
      <c r="H13" t="s">
        <v>228</v>
      </c>
      <c r="I13" t="s">
        <v>222</v>
      </c>
      <c r="J13" t="s">
        <v>226</v>
      </c>
      <c r="K13" t="s">
        <v>105</v>
      </c>
    </row>
    <row r="14" spans="1:11" x14ac:dyDescent="0.3">
      <c r="A14" s="1" t="s">
        <v>131</v>
      </c>
      <c r="B14" s="1" t="s">
        <v>131</v>
      </c>
      <c r="C14" s="1" t="s">
        <v>131</v>
      </c>
      <c r="D14" s="1" t="s">
        <v>131</v>
      </c>
      <c r="E14" s="1" t="s">
        <v>131</v>
      </c>
      <c r="F14" s="1" t="s">
        <v>131</v>
      </c>
      <c r="G14" s="1" t="s">
        <v>131</v>
      </c>
      <c r="H14" s="1" t="s">
        <v>131</v>
      </c>
      <c r="I14" s="1" t="s">
        <v>131</v>
      </c>
    </row>
    <row r="15" spans="1:11" x14ac:dyDescent="0.3">
      <c r="A15" t="s">
        <v>17</v>
      </c>
    </row>
    <row r="16" spans="1:11" x14ac:dyDescent="0.3">
      <c r="A16" t="s">
        <v>143</v>
      </c>
      <c r="B16" t="s">
        <v>131</v>
      </c>
      <c r="C16" t="s">
        <v>131</v>
      </c>
      <c r="D16" t="s">
        <v>131</v>
      </c>
      <c r="E16" t="s">
        <v>131</v>
      </c>
      <c r="F16" t="s">
        <v>131</v>
      </c>
      <c r="G16" t="s">
        <v>131</v>
      </c>
      <c r="H16" t="s">
        <v>131</v>
      </c>
      <c r="I16" t="s">
        <v>131</v>
      </c>
      <c r="J16" t="s">
        <v>131</v>
      </c>
      <c r="K16" t="s">
        <v>131</v>
      </c>
    </row>
    <row r="17" spans="1:11" x14ac:dyDescent="0.3">
      <c r="A17" t="s">
        <v>146</v>
      </c>
      <c r="B17" t="s">
        <v>143</v>
      </c>
      <c r="C17" s="75" t="s">
        <v>104</v>
      </c>
      <c r="D17" t="s">
        <v>105</v>
      </c>
      <c r="E17" t="s">
        <v>17</v>
      </c>
      <c r="F17" t="s">
        <v>23</v>
      </c>
      <c r="G17" s="6" t="s">
        <v>27</v>
      </c>
      <c r="H17" t="s">
        <v>35</v>
      </c>
      <c r="I17" t="s">
        <v>40</v>
      </c>
      <c r="J17" s="6" t="s">
        <v>48</v>
      </c>
      <c r="K17" t="s">
        <v>105</v>
      </c>
    </row>
    <row r="18" spans="1:11" x14ac:dyDescent="0.3">
      <c r="A18" t="s">
        <v>149</v>
      </c>
      <c r="B18" t="s">
        <v>146</v>
      </c>
      <c r="G18" t="s">
        <v>31</v>
      </c>
    </row>
    <row r="19" spans="1:11" x14ac:dyDescent="0.3">
      <c r="A19" s="6" t="s">
        <v>152</v>
      </c>
      <c r="B19" t="s">
        <v>149</v>
      </c>
      <c r="G19" t="s">
        <v>34</v>
      </c>
    </row>
    <row r="20" spans="1:11" x14ac:dyDescent="0.3">
      <c r="A20" t="s">
        <v>23</v>
      </c>
      <c r="B20" s="6" t="s">
        <v>152</v>
      </c>
    </row>
    <row r="21" spans="1:11" x14ac:dyDescent="0.3">
      <c r="A21" s="6" t="s">
        <v>27</v>
      </c>
    </row>
    <row r="22" spans="1:11" x14ac:dyDescent="0.3">
      <c r="A22" t="s">
        <v>31</v>
      </c>
    </row>
    <row r="23" spans="1:11" x14ac:dyDescent="0.3">
      <c r="A23" t="s">
        <v>34</v>
      </c>
    </row>
    <row r="24" spans="1:11" x14ac:dyDescent="0.3">
      <c r="A24" t="s">
        <v>35</v>
      </c>
    </row>
    <row r="25" spans="1:11" x14ac:dyDescent="0.3">
      <c r="A25" t="s">
        <v>40</v>
      </c>
    </row>
    <row r="26" spans="1:11" x14ac:dyDescent="0.3">
      <c r="A26" t="s">
        <v>41</v>
      </c>
    </row>
    <row r="27" spans="1:11" x14ac:dyDescent="0.3">
      <c r="A27" s="6" t="s">
        <v>45</v>
      </c>
    </row>
    <row r="28" spans="1:11" x14ac:dyDescent="0.3">
      <c r="A28" s="6" t="s">
        <v>48</v>
      </c>
    </row>
    <row r="29" spans="1:11" x14ac:dyDescent="0.3">
      <c r="A29" t="s">
        <v>105</v>
      </c>
    </row>
    <row r="30" spans="1:11" x14ac:dyDescent="0.3">
      <c r="A30" s="8" t="s">
        <v>104</v>
      </c>
    </row>
  </sheetData>
  <sheetProtection algorithmName="SHA-512" hashValue="TE80xN0R6RtJ2teW/luY1rru65RiBIh7SjyRFpk7s7d+/3A1FzGFWY749PGFs74h7FPf3hedSZPbASXuYSpGHg==" saltValue="5ttBSHax+q6hjFNEVyqWRw==" spinCount="100000" sheet="1" objects="1" scenarios="1"/>
  <sortState xmlns:xlrd2="http://schemas.microsoft.com/office/spreadsheetml/2017/richdata2" ref="A16:A23">
    <sortCondition ref="A15:A23"/>
  </sortState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9C61D-CEC3-4C59-BDEE-A120037E7D99}">
  <sheetPr codeName="Sheet7" filterMode="1"/>
  <dimension ref="A1:AC1211"/>
  <sheetViews>
    <sheetView zoomScale="115" zoomScaleNormal="115" workbookViewId="0">
      <selection activeCell="E8" sqref="E8"/>
    </sheetView>
  </sheetViews>
  <sheetFormatPr defaultRowHeight="14.4" x14ac:dyDescent="0.3"/>
  <cols>
    <col min="6" max="6" width="38.88671875" customWidth="1"/>
    <col min="8" max="8" width="28.109375" customWidth="1"/>
    <col min="9" max="9" width="94.109375" customWidth="1"/>
    <col min="16" max="16" width="21.6640625" customWidth="1"/>
    <col min="18" max="18" width="24.44140625" customWidth="1"/>
    <col min="19" max="19" width="25.109375" customWidth="1"/>
    <col min="20" max="22" width="18" customWidth="1"/>
    <col min="24" max="24" width="17.6640625" customWidth="1"/>
    <col min="26" max="26" width="18.6640625" customWidth="1"/>
  </cols>
  <sheetData>
    <row r="1" spans="1:29" x14ac:dyDescent="0.3">
      <c r="A1" s="10" t="s">
        <v>60</v>
      </c>
      <c r="B1" s="10" t="s">
        <v>61</v>
      </c>
      <c r="C1" s="10" t="s">
        <v>62</v>
      </c>
      <c r="D1" s="10" t="s">
        <v>63</v>
      </c>
      <c r="E1" s="10" t="s">
        <v>64</v>
      </c>
      <c r="F1" s="10" t="s">
        <v>65</v>
      </c>
      <c r="G1" s="10" t="s">
        <v>66</v>
      </c>
      <c r="H1" s="10" t="s">
        <v>13</v>
      </c>
      <c r="I1" s="10" t="s">
        <v>67</v>
      </c>
      <c r="J1" s="10" t="s">
        <v>68</v>
      </c>
      <c r="K1" s="10" t="s">
        <v>69</v>
      </c>
      <c r="L1" s="10" t="s">
        <v>70</v>
      </c>
      <c r="M1" s="10" t="s">
        <v>71</v>
      </c>
      <c r="N1" s="10" t="s">
        <v>72</v>
      </c>
      <c r="O1" s="10" t="s">
        <v>73</v>
      </c>
      <c r="P1" s="10" t="s">
        <v>74</v>
      </c>
      <c r="Q1" s="10" t="s">
        <v>75</v>
      </c>
      <c r="R1" s="10" t="s">
        <v>76</v>
      </c>
      <c r="S1" s="10" t="s">
        <v>77</v>
      </c>
      <c r="T1" s="10" t="s">
        <v>78</v>
      </c>
      <c r="U1" s="10" t="s">
        <v>79</v>
      </c>
      <c r="V1" s="10" t="s">
        <v>80</v>
      </c>
      <c r="W1" s="10" t="s">
        <v>81</v>
      </c>
      <c r="X1" s="10" t="s">
        <v>82</v>
      </c>
      <c r="Y1" s="10" t="s">
        <v>83</v>
      </c>
      <c r="Z1" s="10" t="s">
        <v>84</v>
      </c>
      <c r="AA1" s="10" t="s">
        <v>85</v>
      </c>
      <c r="AB1" s="10" t="s">
        <v>86</v>
      </c>
      <c r="AC1" s="10" t="s">
        <v>87</v>
      </c>
    </row>
    <row r="2" spans="1:29" x14ac:dyDescent="0.3">
      <c r="A2" t="s">
        <v>88</v>
      </c>
      <c r="B2" t="s">
        <v>89</v>
      </c>
      <c r="C2">
        <v>27045</v>
      </c>
      <c r="D2">
        <v>105</v>
      </c>
      <c r="E2" t="s">
        <v>90</v>
      </c>
      <c r="F2" t="s">
        <v>16</v>
      </c>
      <c r="G2">
        <v>328</v>
      </c>
      <c r="H2" t="s">
        <v>18</v>
      </c>
      <c r="I2" t="s">
        <v>19</v>
      </c>
      <c r="L2" s="72">
        <v>0.21052600443363101</v>
      </c>
      <c r="M2" s="73">
        <v>-999</v>
      </c>
      <c r="N2" s="72">
        <v>1.2145699933171199E-2</v>
      </c>
      <c r="O2" s="73">
        <v>-999</v>
      </c>
      <c r="P2" s="73"/>
      <c r="Q2" s="73"/>
      <c r="R2" s="74">
        <v>0.21052600443363101</v>
      </c>
      <c r="S2" s="73">
        <v>-999</v>
      </c>
      <c r="T2" s="74">
        <v>0</v>
      </c>
      <c r="U2" s="74">
        <v>0</v>
      </c>
      <c r="V2" s="74">
        <v>1.2145699933171199E-2</v>
      </c>
      <c r="W2" s="73">
        <v>-999</v>
      </c>
      <c r="X2" s="74">
        <v>0</v>
      </c>
      <c r="Y2" s="73">
        <v>-999</v>
      </c>
      <c r="Z2" s="73">
        <v>0.222672066651284</v>
      </c>
      <c r="AA2" s="73"/>
      <c r="AB2" s="73">
        <v>-999</v>
      </c>
      <c r="AC2" s="73">
        <v>-999</v>
      </c>
    </row>
    <row r="3" spans="1:29" x14ac:dyDescent="0.3">
      <c r="A3" t="s">
        <v>88</v>
      </c>
      <c r="B3" t="s">
        <v>89</v>
      </c>
      <c r="C3">
        <v>27045</v>
      </c>
      <c r="D3">
        <v>105</v>
      </c>
      <c r="E3" t="s">
        <v>90</v>
      </c>
      <c r="F3" t="s">
        <v>16</v>
      </c>
      <c r="G3">
        <v>329</v>
      </c>
      <c r="H3" t="s">
        <v>24</v>
      </c>
      <c r="I3" t="s">
        <v>26</v>
      </c>
      <c r="J3">
        <v>298</v>
      </c>
      <c r="L3" s="72">
        <v>0.51937426192617397</v>
      </c>
      <c r="M3" s="73">
        <v>8.7600735141914604E-3</v>
      </c>
      <c r="N3" s="72">
        <v>8.2591174152076896E-2</v>
      </c>
      <c r="O3" s="73">
        <v>1.2910476549617201E-3</v>
      </c>
      <c r="P3" s="73"/>
      <c r="Q3" s="73"/>
      <c r="R3" s="74">
        <v>0.51937426192617397</v>
      </c>
      <c r="S3" s="73">
        <v>8.7600735141914604E-3</v>
      </c>
      <c r="T3" s="74">
        <v>0</v>
      </c>
      <c r="U3" s="74">
        <v>0</v>
      </c>
      <c r="V3" s="74">
        <v>5.3611943533494702E-2</v>
      </c>
      <c r="W3" s="73">
        <v>1.1002749601669701E-3</v>
      </c>
      <c r="X3" s="74">
        <v>2.8979230618582201E-2</v>
      </c>
      <c r="Y3" s="73">
        <v>4.0513368189299998E-4</v>
      </c>
      <c r="Z3" s="73">
        <v>0.60196543607825204</v>
      </c>
      <c r="AA3" s="73">
        <v>9.8997387153159002E-3</v>
      </c>
      <c r="AB3" s="73">
        <v>0.12894944023238</v>
      </c>
      <c r="AC3" s="73">
        <v>0.12894944023238</v>
      </c>
    </row>
    <row r="4" spans="1:29" x14ac:dyDescent="0.3">
      <c r="A4" t="s">
        <v>88</v>
      </c>
      <c r="B4" t="s">
        <v>89</v>
      </c>
      <c r="C4">
        <v>27045</v>
      </c>
      <c r="D4">
        <v>105</v>
      </c>
      <c r="E4" t="s">
        <v>90</v>
      </c>
      <c r="F4" t="s">
        <v>16</v>
      </c>
      <c r="G4">
        <v>329</v>
      </c>
      <c r="H4" t="s">
        <v>24</v>
      </c>
      <c r="I4" t="s">
        <v>25</v>
      </c>
      <c r="J4">
        <v>331</v>
      </c>
      <c r="L4" s="72">
        <v>0.486283937610272</v>
      </c>
      <c r="M4" s="73">
        <v>6.69154633627605E-3</v>
      </c>
      <c r="N4" s="72">
        <v>7.0965298817593503E-2</v>
      </c>
      <c r="O4" s="73">
        <v>1.3467688007753401E-3</v>
      </c>
      <c r="P4" s="73"/>
      <c r="Q4" s="73"/>
      <c r="R4" s="74">
        <v>0.486283937610272</v>
      </c>
      <c r="S4" s="73">
        <v>6.69154633627605E-3</v>
      </c>
      <c r="T4" s="74">
        <v>0</v>
      </c>
      <c r="U4" s="74">
        <v>0</v>
      </c>
      <c r="V4" s="74">
        <v>6.4218860489282104E-2</v>
      </c>
      <c r="W4" s="73">
        <v>1.2707633760656999E-3</v>
      </c>
      <c r="X4" s="74">
        <v>6.7464383283113898E-3</v>
      </c>
      <c r="Y4" s="73">
        <v>2.571097517993E-4</v>
      </c>
      <c r="Z4" s="73">
        <v>0.55724923642786495</v>
      </c>
      <c r="AA4" s="73">
        <v>7.6217332478220098E-3</v>
      </c>
      <c r="AB4" s="73">
        <v>-8.8038744736904803E-2</v>
      </c>
      <c r="AC4" s="73">
        <v>-8.8038744736904803E-2</v>
      </c>
    </row>
    <row r="5" spans="1:29" x14ac:dyDescent="0.3">
      <c r="A5" t="s">
        <v>88</v>
      </c>
      <c r="B5" t="s">
        <v>89</v>
      </c>
      <c r="C5">
        <v>27045</v>
      </c>
      <c r="D5">
        <v>105</v>
      </c>
      <c r="E5" t="s">
        <v>90</v>
      </c>
      <c r="F5" t="s">
        <v>16</v>
      </c>
      <c r="G5">
        <v>340</v>
      </c>
      <c r="H5" t="s">
        <v>21</v>
      </c>
      <c r="I5" t="s">
        <v>148</v>
      </c>
      <c r="J5">
        <v>298</v>
      </c>
      <c r="L5" s="72">
        <v>0.30181455401006702</v>
      </c>
      <c r="M5" s="73">
        <v>7.3857341791574403E-3</v>
      </c>
      <c r="N5" s="72">
        <v>-6.6246247388825799E-2</v>
      </c>
      <c r="O5" s="73">
        <v>1.8150051269558601E-3</v>
      </c>
      <c r="P5" s="73"/>
      <c r="Q5" s="73"/>
      <c r="R5" s="74">
        <v>0.30181455401006702</v>
      </c>
      <c r="S5" s="73">
        <v>7.3857341791574403E-3</v>
      </c>
      <c r="T5" s="74">
        <v>0</v>
      </c>
      <c r="U5" s="74">
        <v>0</v>
      </c>
      <c r="V5" s="74">
        <v>-7.1115538884348795E-2</v>
      </c>
      <c r="W5" s="73">
        <v>1.6352530830992E-3</v>
      </c>
      <c r="X5" s="74">
        <v>4.8692914955230197E-3</v>
      </c>
      <c r="Y5" s="73">
        <v>4.290283588965E-4</v>
      </c>
      <c r="Z5" s="73">
        <v>0.23556830662124101</v>
      </c>
      <c r="AA5" s="73">
        <v>7.43438184586016E-3</v>
      </c>
      <c r="AB5" s="73">
        <v>-3.4868224664780199E-2</v>
      </c>
      <c r="AC5" s="73">
        <v>-3.4868224664780199E-2</v>
      </c>
    </row>
    <row r="6" spans="1:29" x14ac:dyDescent="0.3">
      <c r="A6" t="s">
        <v>88</v>
      </c>
      <c r="B6" t="s">
        <v>89</v>
      </c>
      <c r="C6">
        <v>27045</v>
      </c>
      <c r="D6">
        <v>105</v>
      </c>
      <c r="E6" t="s">
        <v>90</v>
      </c>
      <c r="F6" t="s">
        <v>16</v>
      </c>
      <c r="G6">
        <v>340</v>
      </c>
      <c r="H6" t="s">
        <v>21</v>
      </c>
      <c r="I6" t="s">
        <v>147</v>
      </c>
      <c r="J6">
        <v>331</v>
      </c>
      <c r="L6" s="72">
        <v>0.44439415790332298</v>
      </c>
      <c r="M6" s="73">
        <v>9.4871282965700004E-3</v>
      </c>
      <c r="N6" s="72">
        <v>-3.5769859231728499E-2</v>
      </c>
      <c r="O6" s="73">
        <v>1.2593991472732401E-3</v>
      </c>
      <c r="P6" s="73"/>
      <c r="Q6" s="73"/>
      <c r="R6" s="74">
        <v>0.44439415790332298</v>
      </c>
      <c r="S6" s="73">
        <v>9.4871282965700004E-3</v>
      </c>
      <c r="T6" s="74">
        <v>0</v>
      </c>
      <c r="U6" s="74">
        <v>0</v>
      </c>
      <c r="V6" s="74">
        <v>-4.1109844695559603E-2</v>
      </c>
      <c r="W6" s="73">
        <v>1.17512443052577E-3</v>
      </c>
      <c r="X6" s="74">
        <v>5.3399854638310398E-3</v>
      </c>
      <c r="Y6" s="73">
        <v>2.4784459734720002E-4</v>
      </c>
      <c r="Z6" s="73">
        <v>0.408624298671594</v>
      </c>
      <c r="AA6" s="73">
        <v>8.8035703341167604E-3</v>
      </c>
      <c r="AB6" s="73">
        <v>-3.59490320619049E-3</v>
      </c>
      <c r="AC6" s="73">
        <v>-3.59490320619049E-3</v>
      </c>
    </row>
    <row r="7" spans="1:29" x14ac:dyDescent="0.3">
      <c r="A7" t="s">
        <v>88</v>
      </c>
      <c r="B7" t="s">
        <v>89</v>
      </c>
      <c r="C7">
        <v>27045</v>
      </c>
      <c r="D7">
        <v>105</v>
      </c>
      <c r="E7" t="s">
        <v>90</v>
      </c>
      <c r="F7" t="s">
        <v>16</v>
      </c>
      <c r="G7">
        <v>340</v>
      </c>
      <c r="H7" t="s">
        <v>21</v>
      </c>
      <c r="I7" t="s">
        <v>160</v>
      </c>
      <c r="J7">
        <v>298</v>
      </c>
      <c r="L7" s="72">
        <v>0.358457307593959</v>
      </c>
      <c r="M7" s="73">
        <v>6.1110941595318097E-3</v>
      </c>
      <c r="N7" s="72">
        <v>-2.8713055509603101E-2</v>
      </c>
      <c r="O7" s="73">
        <v>1.1039186022038E-3</v>
      </c>
      <c r="P7" s="73"/>
      <c r="Q7" s="73"/>
      <c r="R7" s="74">
        <v>0.358457307593959</v>
      </c>
      <c r="S7" s="73">
        <v>6.1110941595318097E-3</v>
      </c>
      <c r="T7" s="74">
        <v>0</v>
      </c>
      <c r="U7" s="74">
        <v>0</v>
      </c>
      <c r="V7" s="74">
        <v>-3.7339253867494301E-2</v>
      </c>
      <c r="W7" s="73">
        <v>9.3048274218590003E-4</v>
      </c>
      <c r="X7" s="74">
        <v>8.6261983578912096E-3</v>
      </c>
      <c r="Y7" s="73">
        <v>3.5132698545480001E-4</v>
      </c>
      <c r="Z7" s="73">
        <v>0.32974425208435598</v>
      </c>
      <c r="AA7" s="73">
        <v>5.8025733508426597E-3</v>
      </c>
      <c r="AB7" s="73">
        <v>-999</v>
      </c>
      <c r="AC7" s="73">
        <v>-999</v>
      </c>
    </row>
    <row r="8" spans="1:29" x14ac:dyDescent="0.3">
      <c r="A8" t="s">
        <v>88</v>
      </c>
      <c r="B8" t="s">
        <v>89</v>
      </c>
      <c r="C8">
        <v>27045</v>
      </c>
      <c r="D8">
        <v>105</v>
      </c>
      <c r="E8" t="s">
        <v>90</v>
      </c>
      <c r="F8" t="s">
        <v>16</v>
      </c>
      <c r="G8">
        <v>340</v>
      </c>
      <c r="H8" t="s">
        <v>21</v>
      </c>
      <c r="I8" t="s">
        <v>161</v>
      </c>
      <c r="J8">
        <v>331</v>
      </c>
      <c r="L8" s="72">
        <v>0.30413023638972803</v>
      </c>
      <c r="M8" s="73">
        <v>6.6680055770748196E-3</v>
      </c>
      <c r="N8" s="72">
        <v>-2.1952356771637101E-2</v>
      </c>
      <c r="O8" s="73">
        <v>9.5341325596560002E-4</v>
      </c>
      <c r="P8" s="73"/>
      <c r="Q8" s="73"/>
      <c r="R8" s="74">
        <v>0.30413023638972803</v>
      </c>
      <c r="S8" s="73">
        <v>6.6680055770748196E-3</v>
      </c>
      <c r="T8" s="74">
        <v>0</v>
      </c>
      <c r="U8" s="74">
        <v>0</v>
      </c>
      <c r="V8" s="74">
        <v>-2.6462105572050702E-2</v>
      </c>
      <c r="W8" s="73">
        <v>9.2976288336169997E-4</v>
      </c>
      <c r="X8" s="74">
        <v>4.5097488004136599E-3</v>
      </c>
      <c r="Y8" s="73">
        <v>1.4011605831310001E-4</v>
      </c>
      <c r="Z8" s="73">
        <v>0.28217787961808999</v>
      </c>
      <c r="AA8" s="73">
        <v>6.0455094915612398E-3</v>
      </c>
      <c r="AB8" s="73">
        <v>-2.9656359791666699E-3</v>
      </c>
      <c r="AC8" s="73">
        <v>-2.9656359791666699E-3</v>
      </c>
    </row>
    <row r="9" spans="1:29" x14ac:dyDescent="0.3">
      <c r="A9" t="s">
        <v>88</v>
      </c>
      <c r="B9" t="s">
        <v>89</v>
      </c>
      <c r="C9">
        <v>27045</v>
      </c>
      <c r="D9">
        <v>105</v>
      </c>
      <c r="E9" t="s">
        <v>90</v>
      </c>
      <c r="F9" t="s">
        <v>16</v>
      </c>
      <c r="G9">
        <v>340</v>
      </c>
      <c r="H9" t="s">
        <v>21</v>
      </c>
      <c r="I9" t="s">
        <v>151</v>
      </c>
      <c r="J9">
        <v>298</v>
      </c>
      <c r="L9" s="72">
        <v>0.29679434104697899</v>
      </c>
      <c r="M9" s="73">
        <v>7.4010763270435298E-3</v>
      </c>
      <c r="N9" s="72">
        <v>-4.1296252519873899E-2</v>
      </c>
      <c r="O9" s="73">
        <v>1.79664433077331E-3</v>
      </c>
      <c r="P9" s="73"/>
      <c r="Q9" s="73"/>
      <c r="R9" s="74">
        <v>0.29679434104697899</v>
      </c>
      <c r="S9" s="73">
        <v>7.4010763270435298E-3</v>
      </c>
      <c r="T9" s="74">
        <v>0</v>
      </c>
      <c r="U9" s="74">
        <v>0</v>
      </c>
      <c r="V9" s="74">
        <v>-5.5961918365815697E-2</v>
      </c>
      <c r="W9" s="73">
        <v>1.6152833847059801E-3</v>
      </c>
      <c r="X9" s="74">
        <v>1.46656658459417E-2</v>
      </c>
      <c r="Y9" s="73">
        <v>4.7989380739499999E-4</v>
      </c>
      <c r="Z9" s="73">
        <v>0.25549808852710498</v>
      </c>
      <c r="AA9" s="73">
        <v>7.4186610369951804E-3</v>
      </c>
      <c r="AB9" s="73">
        <v>-4.7393699146097597E-3</v>
      </c>
      <c r="AC9" s="73">
        <v>-4.7393699146097597E-3</v>
      </c>
    </row>
    <row r="10" spans="1:29" x14ac:dyDescent="0.3">
      <c r="A10" t="s">
        <v>88</v>
      </c>
      <c r="B10" t="s">
        <v>89</v>
      </c>
      <c r="C10">
        <v>27045</v>
      </c>
      <c r="D10">
        <v>105</v>
      </c>
      <c r="E10" t="s">
        <v>90</v>
      </c>
      <c r="F10" t="s">
        <v>16</v>
      </c>
      <c r="G10">
        <v>340</v>
      </c>
      <c r="H10" t="s">
        <v>21</v>
      </c>
      <c r="I10" t="s">
        <v>150</v>
      </c>
      <c r="J10">
        <v>331</v>
      </c>
      <c r="L10" s="72">
        <v>0.438703289326283</v>
      </c>
      <c r="M10" s="73">
        <v>9.4580378483550692E-3</v>
      </c>
      <c r="N10" s="72">
        <v>-1.2622689018869499E-2</v>
      </c>
      <c r="O10" s="73">
        <v>1.48046029305227E-3</v>
      </c>
      <c r="P10" s="73"/>
      <c r="Q10" s="73"/>
      <c r="R10" s="74">
        <v>0.438703289326283</v>
      </c>
      <c r="S10" s="73">
        <v>9.4580378483550692E-3</v>
      </c>
      <c r="T10" s="74">
        <v>0</v>
      </c>
      <c r="U10" s="74">
        <v>0</v>
      </c>
      <c r="V10" s="74">
        <v>-2.2551574071293299E-2</v>
      </c>
      <c r="W10" s="73">
        <v>1.29522986214211E-3</v>
      </c>
      <c r="X10" s="74">
        <v>9.9288850524237599E-3</v>
      </c>
      <c r="Y10" s="73">
        <v>3.181431874474E-4</v>
      </c>
      <c r="Z10" s="73">
        <v>0.42608060030741401</v>
      </c>
      <c r="AA10" s="73">
        <v>8.9528451056639004E-3</v>
      </c>
      <c r="AB10" s="73">
        <v>-3.59490320619049E-3</v>
      </c>
      <c r="AC10" s="73">
        <v>-3.59490320619049E-3</v>
      </c>
    </row>
    <row r="11" spans="1:29" x14ac:dyDescent="0.3">
      <c r="A11" t="s">
        <v>88</v>
      </c>
      <c r="B11" t="s">
        <v>89</v>
      </c>
      <c r="C11">
        <v>27045</v>
      </c>
      <c r="D11">
        <v>105</v>
      </c>
      <c r="E11" t="s">
        <v>90</v>
      </c>
      <c r="F11" t="s">
        <v>16</v>
      </c>
      <c r="G11">
        <v>340</v>
      </c>
      <c r="H11" t="s">
        <v>21</v>
      </c>
      <c r="I11" t="s">
        <v>162</v>
      </c>
      <c r="J11">
        <v>298</v>
      </c>
      <c r="L11" s="72">
        <v>0.35220670251342201</v>
      </c>
      <c r="M11" s="73">
        <v>6.1438962913412803E-3</v>
      </c>
      <c r="N11" s="72">
        <v>-5.8434634777922096E-3</v>
      </c>
      <c r="O11" s="73">
        <v>1.2404547440928E-3</v>
      </c>
      <c r="P11" s="73"/>
      <c r="Q11" s="73"/>
      <c r="R11" s="74">
        <v>0.35220670251342201</v>
      </c>
      <c r="S11" s="73">
        <v>6.1438962913412803E-3</v>
      </c>
      <c r="T11" s="74">
        <v>0</v>
      </c>
      <c r="U11" s="74">
        <v>0</v>
      </c>
      <c r="V11" s="74">
        <v>-2.28090693089988E-2</v>
      </c>
      <c r="W11" s="73">
        <v>1.04175898133253E-3</v>
      </c>
      <c r="X11" s="74">
        <v>1.6965605831206602E-2</v>
      </c>
      <c r="Y11" s="73">
        <v>4.3846028076600002E-4</v>
      </c>
      <c r="Z11" s="73">
        <v>0.34636323903562999</v>
      </c>
      <c r="AA11" s="73">
        <v>5.8830357371132003E-3</v>
      </c>
      <c r="AB11" s="73">
        <v>-999</v>
      </c>
      <c r="AC11" s="73">
        <v>-999</v>
      </c>
    </row>
    <row r="12" spans="1:29" x14ac:dyDescent="0.3">
      <c r="A12" t="s">
        <v>88</v>
      </c>
      <c r="B12" t="s">
        <v>89</v>
      </c>
      <c r="C12">
        <v>27045</v>
      </c>
      <c r="D12">
        <v>105</v>
      </c>
      <c r="E12" t="s">
        <v>90</v>
      </c>
      <c r="F12" t="s">
        <v>16</v>
      </c>
      <c r="G12">
        <v>340</v>
      </c>
      <c r="H12" t="s">
        <v>21</v>
      </c>
      <c r="I12" t="s">
        <v>163</v>
      </c>
      <c r="J12">
        <v>331</v>
      </c>
      <c r="L12" s="72">
        <v>0.29307137077039203</v>
      </c>
      <c r="M12" s="73">
        <v>6.6694765723511202E-3</v>
      </c>
      <c r="N12" s="72">
        <v>-5.6439269272813E-3</v>
      </c>
      <c r="O12" s="73">
        <v>1.06458136765423E-3</v>
      </c>
      <c r="P12" s="73"/>
      <c r="Q12" s="73"/>
      <c r="R12" s="74">
        <v>0.29307137077039203</v>
      </c>
      <c r="S12" s="73">
        <v>6.6694765723511202E-3</v>
      </c>
      <c r="T12" s="74">
        <v>0</v>
      </c>
      <c r="U12" s="74">
        <v>0</v>
      </c>
      <c r="V12" s="74">
        <v>-1.3158714737119E-2</v>
      </c>
      <c r="W12" s="73">
        <v>9.9702466759450008E-4</v>
      </c>
      <c r="X12" s="74">
        <v>7.5147878098378099E-3</v>
      </c>
      <c r="Y12" s="73">
        <v>1.886244679441E-4</v>
      </c>
      <c r="Z12" s="73">
        <v>0.28742744384311097</v>
      </c>
      <c r="AA12" s="73">
        <v>6.0869468181161202E-3</v>
      </c>
      <c r="AB12" s="73">
        <v>-2.9656359791666699E-3</v>
      </c>
      <c r="AC12" s="73">
        <v>-2.9656359791666699E-3</v>
      </c>
    </row>
    <row r="13" spans="1:29" x14ac:dyDescent="0.3">
      <c r="A13" t="s">
        <v>88</v>
      </c>
      <c r="B13" t="s">
        <v>89</v>
      </c>
      <c r="C13">
        <v>27045</v>
      </c>
      <c r="D13">
        <v>105</v>
      </c>
      <c r="E13" t="s">
        <v>90</v>
      </c>
      <c r="F13" t="s">
        <v>16</v>
      </c>
      <c r="G13">
        <v>340</v>
      </c>
      <c r="H13" t="s">
        <v>21</v>
      </c>
      <c r="I13" t="s">
        <v>145</v>
      </c>
      <c r="J13">
        <v>298</v>
      </c>
      <c r="L13" s="72">
        <v>0.30635050766107302</v>
      </c>
      <c r="M13" s="73">
        <v>7.3747081342215104E-3</v>
      </c>
      <c r="N13" s="72">
        <v>-9.1251505765673493E-2</v>
      </c>
      <c r="O13" s="73">
        <v>1.9431885197091401E-3</v>
      </c>
      <c r="P13" s="73"/>
      <c r="Q13" s="73"/>
      <c r="R13" s="74">
        <v>0.30635050766107302</v>
      </c>
      <c r="S13" s="73">
        <v>7.3747081342215104E-3</v>
      </c>
      <c r="T13" s="74">
        <v>0</v>
      </c>
      <c r="U13" s="74">
        <v>0</v>
      </c>
      <c r="V13" s="74">
        <v>-8.6147708187030103E-2</v>
      </c>
      <c r="W13" s="73">
        <v>1.7146628059630201E-3</v>
      </c>
      <c r="X13" s="74">
        <v>-5.1037975786433296E-3</v>
      </c>
      <c r="Y13" s="73">
        <v>4.4678489917519999E-4</v>
      </c>
      <c r="Z13" s="73">
        <v>0.21509900189539999</v>
      </c>
      <c r="AA13" s="73">
        <v>7.48055587688801E-3</v>
      </c>
      <c r="AB13" s="73">
        <v>-8.2251366914881496E-2</v>
      </c>
      <c r="AC13" s="73">
        <v>-8.2251366914881496E-2</v>
      </c>
    </row>
    <row r="14" spans="1:29" x14ac:dyDescent="0.3">
      <c r="A14" t="s">
        <v>88</v>
      </c>
      <c r="B14" t="s">
        <v>89</v>
      </c>
      <c r="C14">
        <v>27045</v>
      </c>
      <c r="D14">
        <v>105</v>
      </c>
      <c r="E14" t="s">
        <v>90</v>
      </c>
      <c r="F14" t="s">
        <v>16</v>
      </c>
      <c r="G14">
        <v>340</v>
      </c>
      <c r="H14" t="s">
        <v>21</v>
      </c>
      <c r="I14" t="s">
        <v>144</v>
      </c>
      <c r="J14">
        <v>331</v>
      </c>
      <c r="L14" s="72">
        <v>0.44813439285800499</v>
      </c>
      <c r="M14" s="73">
        <v>9.5070531733423697E-3</v>
      </c>
      <c r="N14" s="72">
        <v>-5.9097706449773198E-2</v>
      </c>
      <c r="O14" s="73">
        <v>1.37855400601614E-3</v>
      </c>
      <c r="P14" s="73"/>
      <c r="Q14" s="73"/>
      <c r="R14" s="74">
        <v>0.44813439285800499</v>
      </c>
      <c r="S14" s="73">
        <v>9.5070531733423697E-3</v>
      </c>
      <c r="T14" s="74">
        <v>0</v>
      </c>
      <c r="U14" s="74">
        <v>0</v>
      </c>
      <c r="V14" s="74">
        <v>-5.9282643528385803E-2</v>
      </c>
      <c r="W14" s="73">
        <v>1.3189349529146E-3</v>
      </c>
      <c r="X14" s="74">
        <v>1.8493707861250001E-4</v>
      </c>
      <c r="Y14" s="73">
        <v>2.3818535356939999E-4</v>
      </c>
      <c r="Z14" s="73">
        <v>0.38903668640823202</v>
      </c>
      <c r="AA14" s="73">
        <v>8.6841401358318197E-3</v>
      </c>
      <c r="AB14" s="73">
        <v>-3.59490320619049E-3</v>
      </c>
      <c r="AC14" s="73">
        <v>-3.59490320619049E-3</v>
      </c>
    </row>
    <row r="15" spans="1:29" x14ac:dyDescent="0.3">
      <c r="A15" t="s">
        <v>88</v>
      </c>
      <c r="B15" t="s">
        <v>89</v>
      </c>
      <c r="C15">
        <v>27045</v>
      </c>
      <c r="D15">
        <v>105</v>
      </c>
      <c r="E15" t="s">
        <v>90</v>
      </c>
      <c r="F15" t="s">
        <v>16</v>
      </c>
      <c r="G15">
        <v>340</v>
      </c>
      <c r="H15" t="s">
        <v>21</v>
      </c>
      <c r="I15" t="s">
        <v>164</v>
      </c>
      <c r="J15">
        <v>298</v>
      </c>
      <c r="L15" s="72">
        <v>0.36344908743959697</v>
      </c>
      <c r="M15" s="73">
        <v>6.0925698817508598E-3</v>
      </c>
      <c r="N15" s="72">
        <v>-5.1808643697442397E-2</v>
      </c>
      <c r="O15" s="73">
        <v>1.1206039427002E-3</v>
      </c>
      <c r="P15" s="73"/>
      <c r="Q15" s="73"/>
      <c r="R15" s="74">
        <v>0.36344908743959697</v>
      </c>
      <c r="S15" s="73">
        <v>6.0925698817508598E-3</v>
      </c>
      <c r="T15" s="74">
        <v>0</v>
      </c>
      <c r="U15" s="74">
        <v>0</v>
      </c>
      <c r="V15" s="74">
        <v>-5.1672406952260198E-2</v>
      </c>
      <c r="W15" s="73">
        <v>9.4001331670450004E-4</v>
      </c>
      <c r="X15" s="74">
        <v>-1.3623674518219999E-4</v>
      </c>
      <c r="Y15" s="73">
        <v>3.2864089102439999E-4</v>
      </c>
      <c r="Z15" s="73">
        <v>0.31164044374215399</v>
      </c>
      <c r="AA15" s="73">
        <v>5.74773414026625E-3</v>
      </c>
      <c r="AB15" s="73">
        <v>-999</v>
      </c>
      <c r="AC15" s="73">
        <v>-999</v>
      </c>
    </row>
    <row r="16" spans="1:29" x14ac:dyDescent="0.3">
      <c r="A16" t="s">
        <v>88</v>
      </c>
      <c r="B16" t="s">
        <v>89</v>
      </c>
      <c r="C16">
        <v>27045</v>
      </c>
      <c r="D16">
        <v>105</v>
      </c>
      <c r="E16" t="s">
        <v>90</v>
      </c>
      <c r="F16" t="s">
        <v>16</v>
      </c>
      <c r="G16">
        <v>340</v>
      </c>
      <c r="H16" t="s">
        <v>21</v>
      </c>
      <c r="I16" t="s">
        <v>165</v>
      </c>
      <c r="J16">
        <v>331</v>
      </c>
      <c r="L16" s="72">
        <v>0.31294783020845901</v>
      </c>
      <c r="M16" s="73">
        <v>6.6962083724783602E-3</v>
      </c>
      <c r="N16" s="72">
        <v>-3.8873616230138998E-2</v>
      </c>
      <c r="O16" s="73">
        <v>1.0451891998739401E-3</v>
      </c>
      <c r="P16" s="73"/>
      <c r="Q16" s="73"/>
      <c r="R16" s="74">
        <v>0.31294783020845901</v>
      </c>
      <c r="S16" s="73">
        <v>6.6962083724783602E-3</v>
      </c>
      <c r="T16" s="74">
        <v>0</v>
      </c>
      <c r="U16" s="74">
        <v>0</v>
      </c>
      <c r="V16" s="74">
        <v>-4.0047239639041103E-2</v>
      </c>
      <c r="W16" s="73">
        <v>1.02591897858701E-3</v>
      </c>
      <c r="X16" s="74">
        <v>1.1736234089021499E-3</v>
      </c>
      <c r="Y16" s="73">
        <v>1.3239281461200001E-4</v>
      </c>
      <c r="Z16" s="73">
        <v>0.27407421397831999</v>
      </c>
      <c r="AA16" s="73">
        <v>6.0367448436270902E-3</v>
      </c>
      <c r="AB16" s="73">
        <v>-2.9656359791666699E-3</v>
      </c>
      <c r="AC16" s="73">
        <v>-2.9656359791666699E-3</v>
      </c>
    </row>
    <row r="17" spans="1:29" x14ac:dyDescent="0.3">
      <c r="A17" t="s">
        <v>88</v>
      </c>
      <c r="B17" t="s">
        <v>89</v>
      </c>
      <c r="C17">
        <v>27045</v>
      </c>
      <c r="D17">
        <v>105</v>
      </c>
      <c r="E17" t="s">
        <v>90</v>
      </c>
      <c r="F17" t="s">
        <v>16</v>
      </c>
      <c r="G17">
        <v>340</v>
      </c>
      <c r="H17" t="s">
        <v>21</v>
      </c>
      <c r="I17" t="s">
        <v>154</v>
      </c>
      <c r="J17">
        <v>298</v>
      </c>
      <c r="L17" s="72">
        <v>0.13827044933892599</v>
      </c>
      <c r="M17" s="73">
        <v>6.0583397969998301E-3</v>
      </c>
      <c r="N17" s="72">
        <v>8.3958280450878806E-3</v>
      </c>
      <c r="O17" s="73">
        <v>1.1833051522032801E-3</v>
      </c>
      <c r="P17" s="73"/>
      <c r="Q17" s="73"/>
      <c r="R17" s="74">
        <v>0.13827044933892599</v>
      </c>
      <c r="S17" s="73">
        <v>6.0583397969998301E-3</v>
      </c>
      <c r="T17" s="74">
        <v>0</v>
      </c>
      <c r="U17" s="74">
        <v>0</v>
      </c>
      <c r="V17" s="74">
        <v>-6.4553533085075004E-3</v>
      </c>
      <c r="W17" s="73">
        <v>1.0515789845445701E-3</v>
      </c>
      <c r="X17" s="74">
        <v>1.48511813535953E-2</v>
      </c>
      <c r="Y17" s="73">
        <v>3.4062675836799998E-4</v>
      </c>
      <c r="Z17" s="73">
        <v>0.146666277384014</v>
      </c>
      <c r="AA17" s="73">
        <v>6.8779800145926497E-3</v>
      </c>
      <c r="AB17" s="73">
        <v>-2.75540532994046E-2</v>
      </c>
      <c r="AC17" s="73">
        <v>-2.75540532994046E-2</v>
      </c>
    </row>
    <row r="18" spans="1:29" x14ac:dyDescent="0.3">
      <c r="A18" t="s">
        <v>88</v>
      </c>
      <c r="B18" t="s">
        <v>89</v>
      </c>
      <c r="C18">
        <v>27045</v>
      </c>
      <c r="D18">
        <v>105</v>
      </c>
      <c r="E18" t="s">
        <v>90</v>
      </c>
      <c r="F18" t="s">
        <v>16</v>
      </c>
      <c r="G18">
        <v>340</v>
      </c>
      <c r="H18" t="s">
        <v>21</v>
      </c>
      <c r="I18" t="s">
        <v>153</v>
      </c>
      <c r="J18">
        <v>331</v>
      </c>
      <c r="L18" s="72">
        <v>0.231250124214501</v>
      </c>
      <c r="M18" s="73">
        <v>5.4242522656103498E-3</v>
      </c>
      <c r="N18" s="72">
        <v>4.0561051356477702E-2</v>
      </c>
      <c r="O18" s="73">
        <v>1.01986141777163E-3</v>
      </c>
      <c r="P18" s="73"/>
      <c r="Q18" s="73"/>
      <c r="R18" s="74">
        <v>0.231250124214501</v>
      </c>
      <c r="S18" s="73">
        <v>5.4242522656103498E-3</v>
      </c>
      <c r="T18" s="74">
        <v>0</v>
      </c>
      <c r="U18" s="74">
        <v>0</v>
      </c>
      <c r="V18" s="74">
        <v>3.1563304097621203E-2</v>
      </c>
      <c r="W18" s="73">
        <v>8.8795538079600004E-4</v>
      </c>
      <c r="X18" s="74">
        <v>8.9977472588564696E-3</v>
      </c>
      <c r="Y18" s="73">
        <v>2.4208371362860001E-4</v>
      </c>
      <c r="Z18" s="73">
        <v>0.271811175570979</v>
      </c>
      <c r="AA18" s="73">
        <v>6.3335472428533704E-3</v>
      </c>
      <c r="AB18" s="73">
        <v>-3.59490320619049E-3</v>
      </c>
      <c r="AC18" s="73">
        <v>-3.59490320619049E-3</v>
      </c>
    </row>
    <row r="19" spans="1:29" x14ac:dyDescent="0.3">
      <c r="A19" t="s">
        <v>88</v>
      </c>
      <c r="B19" t="s">
        <v>89</v>
      </c>
      <c r="C19">
        <v>27045</v>
      </c>
      <c r="D19">
        <v>105</v>
      </c>
      <c r="E19" t="s">
        <v>90</v>
      </c>
      <c r="F19" t="s">
        <v>16</v>
      </c>
      <c r="G19">
        <v>340</v>
      </c>
      <c r="H19" t="s">
        <v>21</v>
      </c>
      <c r="I19" t="s">
        <v>166</v>
      </c>
      <c r="J19">
        <v>298</v>
      </c>
      <c r="L19" s="72">
        <v>0.181009159513422</v>
      </c>
      <c r="M19" s="73">
        <v>4.5275767453388802E-3</v>
      </c>
      <c r="N19" s="72">
        <v>2.7427505338767501E-2</v>
      </c>
      <c r="O19" s="73">
        <v>7.8625989434609998E-4</v>
      </c>
      <c r="P19" s="73"/>
      <c r="Q19" s="73"/>
      <c r="R19" s="74">
        <v>0.181009159513422</v>
      </c>
      <c r="S19" s="73">
        <v>4.5275767453388802E-3</v>
      </c>
      <c r="T19" s="74">
        <v>0</v>
      </c>
      <c r="U19" s="74">
        <v>0</v>
      </c>
      <c r="V19" s="74">
        <v>1.3063789314420701E-2</v>
      </c>
      <c r="W19" s="73">
        <v>6.4976518101120002E-4</v>
      </c>
      <c r="X19" s="74">
        <v>1.4363716024346799E-2</v>
      </c>
      <c r="Y19" s="73">
        <v>3.2821735527010002E-4</v>
      </c>
      <c r="Z19" s="73">
        <v>0.20843666485219001</v>
      </c>
      <c r="AA19" s="73">
        <v>5.20795313711924E-3</v>
      </c>
      <c r="AB19" s="73">
        <v>-999</v>
      </c>
      <c r="AC19" s="73">
        <v>-999</v>
      </c>
    </row>
    <row r="20" spans="1:29" x14ac:dyDescent="0.3">
      <c r="A20" t="s">
        <v>88</v>
      </c>
      <c r="B20" t="s">
        <v>89</v>
      </c>
      <c r="C20">
        <v>27045</v>
      </c>
      <c r="D20">
        <v>105</v>
      </c>
      <c r="E20" t="s">
        <v>90</v>
      </c>
      <c r="F20" t="s">
        <v>16</v>
      </c>
      <c r="G20">
        <v>340</v>
      </c>
      <c r="H20" t="s">
        <v>21</v>
      </c>
      <c r="I20" t="s">
        <v>167</v>
      </c>
      <c r="J20">
        <v>331</v>
      </c>
      <c r="L20" s="72">
        <v>0.181595378241692</v>
      </c>
      <c r="M20" s="73">
        <v>3.9736989556885902E-3</v>
      </c>
      <c r="N20" s="72">
        <v>3.0685454763321501E-2</v>
      </c>
      <c r="O20" s="73">
        <v>7.3158112465990005E-4</v>
      </c>
      <c r="P20" s="73"/>
      <c r="Q20" s="73"/>
      <c r="R20" s="74">
        <v>0.181595378241692</v>
      </c>
      <c r="S20" s="73">
        <v>3.9736989556885902E-3</v>
      </c>
      <c r="T20" s="74">
        <v>0</v>
      </c>
      <c r="U20" s="74">
        <v>0</v>
      </c>
      <c r="V20" s="74">
        <v>2.42489273543533E-2</v>
      </c>
      <c r="W20" s="73">
        <v>6.6763304221679998E-4</v>
      </c>
      <c r="X20" s="74">
        <v>6.43652740896821E-3</v>
      </c>
      <c r="Y20" s="73">
        <v>1.852244629609E-4</v>
      </c>
      <c r="Z20" s="73">
        <v>0.21228083300501299</v>
      </c>
      <c r="AA20" s="73">
        <v>4.5584265109481102E-3</v>
      </c>
      <c r="AB20" s="73">
        <v>-2.9656359791666699E-3</v>
      </c>
      <c r="AC20" s="73">
        <v>-2.9656359791666699E-3</v>
      </c>
    </row>
    <row r="21" spans="1:29" x14ac:dyDescent="0.3">
      <c r="A21" t="s">
        <v>88</v>
      </c>
      <c r="B21" t="s">
        <v>89</v>
      </c>
      <c r="C21">
        <v>27045</v>
      </c>
      <c r="D21">
        <v>105</v>
      </c>
      <c r="E21" t="s">
        <v>90</v>
      </c>
      <c r="F21" t="s">
        <v>16</v>
      </c>
      <c r="G21">
        <v>345</v>
      </c>
      <c r="H21" t="s">
        <v>36</v>
      </c>
      <c r="I21" t="s">
        <v>38</v>
      </c>
      <c r="J21">
        <v>298</v>
      </c>
      <c r="L21" s="72">
        <v>0.39889064467113999</v>
      </c>
      <c r="M21" s="73">
        <v>7.1616328834901303E-3</v>
      </c>
      <c r="N21" s="72">
        <v>6.3257806081280704E-2</v>
      </c>
      <c r="O21" s="73">
        <v>1.05847131663129E-3</v>
      </c>
      <c r="P21" s="73"/>
      <c r="Q21" s="73"/>
      <c r="R21" s="74">
        <v>0.39889064467113999</v>
      </c>
      <c r="S21" s="73">
        <v>7.1616328834901303E-3</v>
      </c>
      <c r="T21" s="74">
        <v>0</v>
      </c>
      <c r="U21" s="74">
        <v>0</v>
      </c>
      <c r="V21" s="74">
        <v>4.10296698337256E-2</v>
      </c>
      <c r="W21" s="73">
        <v>8.5849208016079996E-4</v>
      </c>
      <c r="X21" s="74">
        <v>2.22281362475551E-2</v>
      </c>
      <c r="Y21" s="73">
        <v>3.2275426962479999E-4</v>
      </c>
      <c r="Z21" s="73">
        <v>0.462148450752421</v>
      </c>
      <c r="AA21" s="73">
        <v>8.1025993282806599E-3</v>
      </c>
      <c r="AB21" s="73">
        <v>9.1789665895714204E-2</v>
      </c>
      <c r="AC21" s="73">
        <v>9.1789665895714204E-2</v>
      </c>
    </row>
    <row r="22" spans="1:29" x14ac:dyDescent="0.3">
      <c r="A22" t="s">
        <v>88</v>
      </c>
      <c r="B22" t="s">
        <v>89</v>
      </c>
      <c r="C22">
        <v>27045</v>
      </c>
      <c r="D22">
        <v>105</v>
      </c>
      <c r="E22" t="s">
        <v>90</v>
      </c>
      <c r="F22" t="s">
        <v>16</v>
      </c>
      <c r="G22">
        <v>345</v>
      </c>
      <c r="H22" t="s">
        <v>36</v>
      </c>
      <c r="I22" t="s">
        <v>37</v>
      </c>
      <c r="J22">
        <v>331</v>
      </c>
      <c r="L22" s="72">
        <v>0.43591544022054302</v>
      </c>
      <c r="M22" s="73">
        <v>6.1960840387975504E-3</v>
      </c>
      <c r="N22" s="72">
        <v>6.1062164000685502E-2</v>
      </c>
      <c r="O22" s="73">
        <v>1.23823185989383E-3</v>
      </c>
      <c r="P22" s="73"/>
      <c r="Q22" s="73"/>
      <c r="R22" s="74">
        <v>0.43591544022054302</v>
      </c>
      <c r="S22" s="73">
        <v>6.1960840387975504E-3</v>
      </c>
      <c r="T22" s="74">
        <v>0</v>
      </c>
      <c r="U22" s="74">
        <v>0</v>
      </c>
      <c r="V22" s="74">
        <v>5.3995920933678498E-2</v>
      </c>
      <c r="W22" s="73">
        <v>1.14226141988232E-3</v>
      </c>
      <c r="X22" s="74">
        <v>7.0662430670068999E-3</v>
      </c>
      <c r="Y22" s="73">
        <v>2.2786483179789999E-4</v>
      </c>
      <c r="Z22" s="73">
        <v>0.496977604221229</v>
      </c>
      <c r="AA22" s="73">
        <v>7.16103374208262E-3</v>
      </c>
      <c r="AB22" s="73">
        <v>-6.5732194641666505E-2</v>
      </c>
      <c r="AC22" s="73">
        <v>-6.5732194641666505E-2</v>
      </c>
    </row>
    <row r="23" spans="1:29" x14ac:dyDescent="0.3">
      <c r="A23" t="s">
        <v>88</v>
      </c>
      <c r="B23" t="s">
        <v>89</v>
      </c>
      <c r="C23">
        <v>27045</v>
      </c>
      <c r="D23">
        <v>105</v>
      </c>
      <c r="E23" t="s">
        <v>90</v>
      </c>
      <c r="F23" t="s">
        <v>16</v>
      </c>
      <c r="G23">
        <v>590</v>
      </c>
      <c r="H23" t="s">
        <v>28</v>
      </c>
      <c r="I23" t="s">
        <v>156</v>
      </c>
      <c r="J23">
        <v>298</v>
      </c>
      <c r="L23" s="72">
        <v>-1.5142153798657699E-2</v>
      </c>
      <c r="M23" s="73">
        <v>4.9190467231380005E-4</v>
      </c>
      <c r="N23" s="72">
        <v>3.70177674150571E-2</v>
      </c>
      <c r="O23" s="73">
        <v>6.9124992237540003E-4</v>
      </c>
      <c r="P23" s="73"/>
      <c r="Q23" s="73"/>
      <c r="R23" s="74">
        <v>-1.5142153798657699E-2</v>
      </c>
      <c r="S23" s="73">
        <v>4.9190467231380005E-4</v>
      </c>
      <c r="T23" s="74">
        <v>0</v>
      </c>
      <c r="U23" s="74">
        <v>0</v>
      </c>
      <c r="V23" s="74">
        <v>2.2580470447382501E-2</v>
      </c>
      <c r="W23" s="73">
        <v>4.7063634813699999E-4</v>
      </c>
      <c r="X23" s="74">
        <v>1.4437296967674601E-2</v>
      </c>
      <c r="Y23" s="73">
        <v>2.8018141702360001E-4</v>
      </c>
      <c r="Z23" s="73">
        <v>2.1875613616399399E-2</v>
      </c>
      <c r="AA23" s="73">
        <v>7.6538824820909996E-4</v>
      </c>
      <c r="AB23" s="73">
        <v>-3.2889901556351002E-3</v>
      </c>
      <c r="AC23" s="73">
        <v>-3.2889901556351002E-3</v>
      </c>
    </row>
    <row r="24" spans="1:29" x14ac:dyDescent="0.3">
      <c r="A24" t="s">
        <v>88</v>
      </c>
      <c r="B24" t="s">
        <v>89</v>
      </c>
      <c r="C24">
        <v>27045</v>
      </c>
      <c r="D24">
        <v>105</v>
      </c>
      <c r="E24" t="s">
        <v>90</v>
      </c>
      <c r="F24" t="s">
        <v>16</v>
      </c>
      <c r="G24">
        <v>590</v>
      </c>
      <c r="H24" t="s">
        <v>28</v>
      </c>
      <c r="I24" t="s">
        <v>168</v>
      </c>
      <c r="J24">
        <v>298</v>
      </c>
      <c r="L24" s="72">
        <v>8.3435066036912697E-2</v>
      </c>
      <c r="M24" s="73">
        <v>3.0088227047366601E-3</v>
      </c>
      <c r="N24" s="72">
        <v>0.133721915468027</v>
      </c>
      <c r="O24" s="73">
        <v>1.0050074255139199E-3</v>
      </c>
      <c r="P24" s="73"/>
      <c r="Q24" s="73"/>
      <c r="R24" s="74">
        <v>8.3435066036912697E-2</v>
      </c>
      <c r="S24" s="73">
        <v>3.0088227047366601E-3</v>
      </c>
      <c r="T24" s="74">
        <v>0</v>
      </c>
      <c r="U24" s="74">
        <v>0</v>
      </c>
      <c r="V24" s="74">
        <v>0.100315066035338</v>
      </c>
      <c r="W24" s="73">
        <v>9.2168491640369997E-4</v>
      </c>
      <c r="X24" s="74">
        <v>3.3406849432688103E-2</v>
      </c>
      <c r="Y24" s="73">
        <v>5.9285146120179998E-4</v>
      </c>
      <c r="Z24" s="73">
        <v>0.21715698150493901</v>
      </c>
      <c r="AA24" s="73">
        <v>3.5423000951331799E-3</v>
      </c>
      <c r="AB24" s="73">
        <v>-999</v>
      </c>
      <c r="AC24" s="73">
        <v>-999</v>
      </c>
    </row>
    <row r="25" spans="1:29" x14ac:dyDescent="0.3">
      <c r="A25" t="s">
        <v>88</v>
      </c>
      <c r="B25" t="s">
        <v>89</v>
      </c>
      <c r="C25">
        <v>27045</v>
      </c>
      <c r="D25">
        <v>105</v>
      </c>
      <c r="E25" t="s">
        <v>90</v>
      </c>
      <c r="F25" t="s">
        <v>16</v>
      </c>
      <c r="G25">
        <v>590</v>
      </c>
      <c r="H25" t="s">
        <v>28</v>
      </c>
      <c r="I25" t="s">
        <v>169</v>
      </c>
      <c r="J25">
        <v>298</v>
      </c>
      <c r="L25" s="72">
        <v>6.5759626043624203E-2</v>
      </c>
      <c r="M25" s="73">
        <v>2.3239851526309701E-3</v>
      </c>
      <c r="N25" s="72">
        <v>0.16135580916991901</v>
      </c>
      <c r="O25" s="73">
        <v>1.31675311317479E-3</v>
      </c>
      <c r="P25" s="73"/>
      <c r="Q25" s="73"/>
      <c r="R25" s="74">
        <v>6.5759626043624203E-2</v>
      </c>
      <c r="S25" s="73">
        <v>2.3239851526309701E-3</v>
      </c>
      <c r="T25" s="74">
        <v>0</v>
      </c>
      <c r="U25" s="74">
        <v>0</v>
      </c>
      <c r="V25" s="74">
        <v>0.11686030710949501</v>
      </c>
      <c r="W25" s="73">
        <v>1.19896726839731E-3</v>
      </c>
      <c r="X25" s="74">
        <v>4.4495502060423901E-2</v>
      </c>
      <c r="Y25" s="73">
        <v>6.693968108694E-4</v>
      </c>
      <c r="Z25" s="73">
        <v>0.22711543521354299</v>
      </c>
      <c r="AA25" s="73">
        <v>2.9234646481024998E-3</v>
      </c>
      <c r="AB25" s="73">
        <v>-999</v>
      </c>
      <c r="AC25" s="73">
        <v>-999</v>
      </c>
    </row>
    <row r="26" spans="1:29" x14ac:dyDescent="0.3">
      <c r="A26" t="s">
        <v>88</v>
      </c>
      <c r="B26" t="s">
        <v>89</v>
      </c>
      <c r="C26">
        <v>27045</v>
      </c>
      <c r="D26">
        <v>105</v>
      </c>
      <c r="E26" t="s">
        <v>90</v>
      </c>
      <c r="F26" t="s">
        <v>16</v>
      </c>
      <c r="G26">
        <v>590</v>
      </c>
      <c r="H26" t="s">
        <v>28</v>
      </c>
      <c r="I26" t="s">
        <v>170</v>
      </c>
      <c r="J26">
        <v>298</v>
      </c>
      <c r="L26" s="72">
        <v>9.3299415775167802E-2</v>
      </c>
      <c r="M26" s="73">
        <v>3.9160034111573004E-3</v>
      </c>
      <c r="N26" s="72">
        <v>2.2070157406482799E-2</v>
      </c>
      <c r="O26" s="73">
        <v>1.5319488410081899E-3</v>
      </c>
      <c r="P26" s="73"/>
      <c r="Q26" s="73"/>
      <c r="R26" s="74">
        <v>9.3299415775167802E-2</v>
      </c>
      <c r="S26" s="73">
        <v>3.9160034111573004E-3</v>
      </c>
      <c r="T26" s="74">
        <v>0</v>
      </c>
      <c r="U26" s="74">
        <v>0</v>
      </c>
      <c r="V26" s="74">
        <v>-1.0395652889224101E-2</v>
      </c>
      <c r="W26" s="73">
        <v>1.1750385589498001E-3</v>
      </c>
      <c r="X26" s="74">
        <v>3.2465810295706998E-2</v>
      </c>
      <c r="Y26" s="73">
        <v>9.3642395883519996E-4</v>
      </c>
      <c r="Z26" s="73">
        <v>0.11536957318165</v>
      </c>
      <c r="AA26" s="73">
        <v>5.0416118300337003E-3</v>
      </c>
      <c r="AB26" s="73">
        <v>-6.0134895135284E-2</v>
      </c>
      <c r="AC26" s="73">
        <v>-6.0134895135284E-2</v>
      </c>
    </row>
    <row r="27" spans="1:29" x14ac:dyDescent="0.3">
      <c r="A27" t="s">
        <v>88</v>
      </c>
      <c r="B27" t="s">
        <v>89</v>
      </c>
      <c r="C27">
        <v>27045</v>
      </c>
      <c r="D27">
        <v>105</v>
      </c>
      <c r="E27" t="s">
        <v>90</v>
      </c>
      <c r="F27" t="s">
        <v>16</v>
      </c>
      <c r="G27">
        <v>590</v>
      </c>
      <c r="H27" t="s">
        <v>28</v>
      </c>
      <c r="I27" t="s">
        <v>171</v>
      </c>
      <c r="J27">
        <v>298</v>
      </c>
      <c r="L27" s="72">
        <v>8.5935387741610803E-2</v>
      </c>
      <c r="M27" s="73">
        <v>3.55689122725821E-3</v>
      </c>
      <c r="N27" s="72">
        <v>6.6387681463687495E-2</v>
      </c>
      <c r="O27" s="73">
        <v>1.6508320729336E-3</v>
      </c>
      <c r="P27" s="73"/>
      <c r="Q27" s="73"/>
      <c r="R27" s="74">
        <v>8.5935387741610803E-2</v>
      </c>
      <c r="S27" s="73">
        <v>3.55689122725821E-3</v>
      </c>
      <c r="T27" s="74">
        <v>0</v>
      </c>
      <c r="U27" s="74">
        <v>0</v>
      </c>
      <c r="V27" s="74">
        <v>2.1289183500972302E-2</v>
      </c>
      <c r="W27" s="73">
        <v>1.0437701238185501E-3</v>
      </c>
      <c r="X27" s="74">
        <v>4.5098497962715103E-2</v>
      </c>
      <c r="Y27" s="73">
        <v>1.07951152078329E-3</v>
      </c>
      <c r="Z27" s="73">
        <v>0.15232306920529801</v>
      </c>
      <c r="AA27" s="73">
        <v>4.95484083894335E-3</v>
      </c>
      <c r="AB27" s="73">
        <v>-999</v>
      </c>
      <c r="AC27" s="73">
        <v>-999</v>
      </c>
    </row>
    <row r="28" spans="1:29" x14ac:dyDescent="0.3">
      <c r="A28" t="s">
        <v>88</v>
      </c>
      <c r="B28" t="s">
        <v>89</v>
      </c>
      <c r="C28">
        <v>27045</v>
      </c>
      <c r="D28">
        <v>105</v>
      </c>
      <c r="E28" t="s">
        <v>90</v>
      </c>
      <c r="F28" t="s">
        <v>16</v>
      </c>
      <c r="G28">
        <v>590</v>
      </c>
      <c r="H28" t="s">
        <v>28</v>
      </c>
      <c r="I28" t="s">
        <v>155</v>
      </c>
      <c r="J28">
        <v>331</v>
      </c>
      <c r="L28" s="72">
        <v>-1.72543050271903E-2</v>
      </c>
      <c r="M28" s="73">
        <v>7.9569679895480003E-4</v>
      </c>
      <c r="N28" s="72">
        <v>3.4414072975823599E-2</v>
      </c>
      <c r="O28" s="73">
        <v>1.1149760700466401E-3</v>
      </c>
      <c r="P28" s="73"/>
      <c r="Q28" s="73"/>
      <c r="R28" s="74">
        <v>-1.72543050271903E-2</v>
      </c>
      <c r="S28" s="73">
        <v>7.9569679895480003E-4</v>
      </c>
      <c r="T28" s="74">
        <v>0</v>
      </c>
      <c r="U28" s="74">
        <v>0</v>
      </c>
      <c r="V28" s="74">
        <v>2.66597259132304E-2</v>
      </c>
      <c r="W28" s="73">
        <v>9.1495609353459996E-4</v>
      </c>
      <c r="X28" s="74">
        <v>7.7543470625931702E-3</v>
      </c>
      <c r="Y28" s="73">
        <v>2.3813221113720001E-4</v>
      </c>
      <c r="Z28" s="73">
        <v>1.71597679486333E-2</v>
      </c>
      <c r="AA28" s="73">
        <v>1.2795302542501E-3</v>
      </c>
      <c r="AB28" s="73">
        <v>-4.2163912200158901E-2</v>
      </c>
      <c r="AC28" s="73">
        <v>-4.2163912200158901E-2</v>
      </c>
    </row>
    <row r="29" spans="1:29" x14ac:dyDescent="0.3">
      <c r="A29" t="s">
        <v>88</v>
      </c>
      <c r="B29" t="s">
        <v>89</v>
      </c>
      <c r="C29">
        <v>27045</v>
      </c>
      <c r="D29">
        <v>105</v>
      </c>
      <c r="E29" t="s">
        <v>90</v>
      </c>
      <c r="F29" t="s">
        <v>16</v>
      </c>
      <c r="G29">
        <v>590</v>
      </c>
      <c r="H29" t="s">
        <v>28</v>
      </c>
      <c r="I29" t="s">
        <v>172</v>
      </c>
      <c r="J29">
        <v>331</v>
      </c>
      <c r="L29" s="72">
        <v>9.9397987975831294E-3</v>
      </c>
      <c r="M29" s="73">
        <v>9.7324624826009996E-4</v>
      </c>
      <c r="N29" s="72">
        <v>0.12967287650312001</v>
      </c>
      <c r="O29" s="73">
        <v>1.92661007408169E-3</v>
      </c>
      <c r="P29" s="73"/>
      <c r="Q29" s="73"/>
      <c r="R29" s="74">
        <v>9.9397987975831294E-3</v>
      </c>
      <c r="S29" s="73">
        <v>9.7324624826009996E-4</v>
      </c>
      <c r="T29" s="74">
        <v>0</v>
      </c>
      <c r="U29" s="74">
        <v>0</v>
      </c>
      <c r="V29" s="74">
        <v>0.117632260104039</v>
      </c>
      <c r="W29" s="73">
        <v>1.90781712450228E-3</v>
      </c>
      <c r="X29" s="74">
        <v>1.20406163990811E-2</v>
      </c>
      <c r="Y29" s="73">
        <v>2.6044900436399999E-4</v>
      </c>
      <c r="Z29" s="73">
        <v>0.13961267530070301</v>
      </c>
      <c r="AA29" s="73">
        <v>1.78393590357199E-3</v>
      </c>
      <c r="AB29" s="73">
        <v>-1.3903613035714101E-3</v>
      </c>
      <c r="AC29" s="73">
        <v>-1.3903613035714101E-3</v>
      </c>
    </row>
    <row r="30" spans="1:29" x14ac:dyDescent="0.3">
      <c r="A30" t="s">
        <v>88</v>
      </c>
      <c r="B30" t="s">
        <v>89</v>
      </c>
      <c r="C30">
        <v>27045</v>
      </c>
      <c r="D30">
        <v>105</v>
      </c>
      <c r="E30" t="s">
        <v>90</v>
      </c>
      <c r="F30" t="s">
        <v>16</v>
      </c>
      <c r="G30">
        <v>590</v>
      </c>
      <c r="H30" t="s">
        <v>28</v>
      </c>
      <c r="I30" t="s">
        <v>173</v>
      </c>
      <c r="J30">
        <v>331</v>
      </c>
      <c r="L30" s="72">
        <v>-6.2261036858005997E-3</v>
      </c>
      <c r="M30" s="73">
        <v>1.12929685213099E-3</v>
      </c>
      <c r="N30" s="72">
        <v>0.15614763115069499</v>
      </c>
      <c r="O30" s="73">
        <v>2.68583866534086E-3</v>
      </c>
      <c r="P30" s="73"/>
      <c r="Q30" s="73"/>
      <c r="R30" s="74">
        <v>-6.2261036858005997E-3</v>
      </c>
      <c r="S30" s="73">
        <v>1.12929685213099E-3</v>
      </c>
      <c r="T30" s="74">
        <v>0</v>
      </c>
      <c r="U30" s="74">
        <v>0</v>
      </c>
      <c r="V30" s="74">
        <v>0.13839170488667801</v>
      </c>
      <c r="W30" s="73">
        <v>2.5320599149352202E-3</v>
      </c>
      <c r="X30" s="74">
        <v>1.7755926264017698E-2</v>
      </c>
      <c r="Y30" s="73">
        <v>3.8985020641879998E-4</v>
      </c>
      <c r="Z30" s="73">
        <v>0.14992152746489501</v>
      </c>
      <c r="AA30" s="73">
        <v>2.57766926503444E-3</v>
      </c>
      <c r="AB30" s="73">
        <v>-1.3903613035714101E-3</v>
      </c>
      <c r="AC30" s="73">
        <v>-1.3903613035714101E-3</v>
      </c>
    </row>
    <row r="31" spans="1:29" x14ac:dyDescent="0.3">
      <c r="A31" t="s">
        <v>88</v>
      </c>
      <c r="B31" t="s">
        <v>89</v>
      </c>
      <c r="C31">
        <v>27045</v>
      </c>
      <c r="D31">
        <v>105</v>
      </c>
      <c r="E31" t="s">
        <v>90</v>
      </c>
      <c r="F31" t="s">
        <v>16</v>
      </c>
      <c r="G31">
        <v>590</v>
      </c>
      <c r="H31" t="s">
        <v>28</v>
      </c>
      <c r="I31" t="s">
        <v>174</v>
      </c>
      <c r="J31">
        <v>331</v>
      </c>
      <c r="L31" s="72">
        <v>1.09337876435045E-2</v>
      </c>
      <c r="M31" s="73">
        <v>1.4494309349618599E-3</v>
      </c>
      <c r="N31" s="72">
        <v>-9.3276647624122803E-3</v>
      </c>
      <c r="O31" s="73">
        <v>1.1482226773507601E-3</v>
      </c>
      <c r="P31" s="73"/>
      <c r="Q31" s="73"/>
      <c r="R31" s="74">
        <v>1.09337876435045E-2</v>
      </c>
      <c r="S31" s="73">
        <v>1.4494309349618599E-3</v>
      </c>
      <c r="T31" s="74">
        <v>0</v>
      </c>
      <c r="U31" s="74">
        <v>0</v>
      </c>
      <c r="V31" s="74">
        <v>-9.6456602185707001E-3</v>
      </c>
      <c r="W31" s="73">
        <v>9.2628229613729996E-4</v>
      </c>
      <c r="X31" s="74">
        <v>3.1799545615840001E-4</v>
      </c>
      <c r="Y31" s="73">
        <v>4.1377407092689999E-4</v>
      </c>
      <c r="Z31" s="73">
        <v>1.60612288109229E-3</v>
      </c>
      <c r="AA31" s="73">
        <v>2.2187784294402102E-3</v>
      </c>
      <c r="AB31" s="73">
        <v>-6.0699922741433099E-2</v>
      </c>
      <c r="AC31" s="73">
        <v>-6.0699922741433099E-2</v>
      </c>
    </row>
    <row r="32" spans="1:29" x14ac:dyDescent="0.3">
      <c r="A32" t="s">
        <v>88</v>
      </c>
      <c r="B32" t="s">
        <v>89</v>
      </c>
      <c r="C32">
        <v>27045</v>
      </c>
      <c r="D32">
        <v>105</v>
      </c>
      <c r="E32" t="s">
        <v>90</v>
      </c>
      <c r="F32" t="s">
        <v>16</v>
      </c>
      <c r="G32">
        <v>590</v>
      </c>
      <c r="H32" t="s">
        <v>28</v>
      </c>
      <c r="I32" t="s">
        <v>175</v>
      </c>
      <c r="J32">
        <v>331</v>
      </c>
      <c r="L32" s="72">
        <v>5.7572630151057798E-3</v>
      </c>
      <c r="M32" s="73">
        <v>1.2451329816080201E-3</v>
      </c>
      <c r="N32" s="72">
        <v>2.5134310207526499E-2</v>
      </c>
      <c r="O32" s="73">
        <v>1.0513016518674399E-3</v>
      </c>
      <c r="P32" s="73"/>
      <c r="Q32" s="73"/>
      <c r="R32" s="74">
        <v>5.7572630151057798E-3</v>
      </c>
      <c r="S32" s="73">
        <v>1.2451329816080201E-3</v>
      </c>
      <c r="T32" s="74">
        <v>0</v>
      </c>
      <c r="U32" s="74">
        <v>0</v>
      </c>
      <c r="V32" s="74">
        <v>1.83586470607826E-2</v>
      </c>
      <c r="W32" s="73">
        <v>8.7847413533730003E-4</v>
      </c>
      <c r="X32" s="74">
        <v>6.7756631467439698E-3</v>
      </c>
      <c r="Y32" s="73">
        <v>4.3270814820829998E-4</v>
      </c>
      <c r="Z32" s="73">
        <v>3.08915732226323E-2</v>
      </c>
      <c r="AA32" s="73">
        <v>1.86142748144403E-3</v>
      </c>
      <c r="AB32" s="73">
        <v>-2.9815245351159599E-2</v>
      </c>
      <c r="AC32" s="73">
        <v>-2.9815245351159599E-2</v>
      </c>
    </row>
    <row r="33" spans="1:29" x14ac:dyDescent="0.3">
      <c r="A33" t="s">
        <v>88</v>
      </c>
      <c r="B33" t="s">
        <v>89</v>
      </c>
      <c r="C33">
        <v>27045</v>
      </c>
      <c r="D33">
        <v>105</v>
      </c>
      <c r="E33" t="s">
        <v>90</v>
      </c>
      <c r="F33" t="s">
        <v>16</v>
      </c>
      <c r="G33">
        <v>590</v>
      </c>
      <c r="H33" t="s">
        <v>28</v>
      </c>
      <c r="I33" t="s">
        <v>176</v>
      </c>
      <c r="J33">
        <v>298</v>
      </c>
      <c r="L33" s="72">
        <v>0.336432895308725</v>
      </c>
      <c r="M33" s="73">
        <v>5.94522904364061E-3</v>
      </c>
      <c r="N33" s="72">
        <v>9.91932834316262E-2</v>
      </c>
      <c r="O33" s="73">
        <v>1.1583293854047099E-3</v>
      </c>
      <c r="P33" s="73"/>
      <c r="Q33" s="73"/>
      <c r="R33" s="74">
        <v>0.336432895308725</v>
      </c>
      <c r="S33" s="73">
        <v>5.94522904364061E-3</v>
      </c>
      <c r="T33" s="74">
        <v>0</v>
      </c>
      <c r="U33" s="74">
        <v>0</v>
      </c>
      <c r="V33" s="74">
        <v>5.9901508517607102E-2</v>
      </c>
      <c r="W33" s="73">
        <v>9.8226097741279999E-4</v>
      </c>
      <c r="X33" s="74">
        <v>3.9291774914019202E-2</v>
      </c>
      <c r="Y33" s="73">
        <v>5.4120834664690004E-4</v>
      </c>
      <c r="Z33" s="73">
        <v>0.43562617874035098</v>
      </c>
      <c r="AA33" s="73">
        <v>6.7223425445089502E-3</v>
      </c>
      <c r="AB33" s="73">
        <v>0.102734074952143</v>
      </c>
      <c r="AC33" s="73">
        <v>0.102734074952143</v>
      </c>
    </row>
    <row r="34" spans="1:29" x14ac:dyDescent="0.3">
      <c r="A34" t="s">
        <v>88</v>
      </c>
      <c r="B34" t="s">
        <v>89</v>
      </c>
      <c r="C34">
        <v>27045</v>
      </c>
      <c r="D34">
        <v>105</v>
      </c>
      <c r="E34" t="s">
        <v>90</v>
      </c>
      <c r="F34" t="s">
        <v>16</v>
      </c>
      <c r="G34">
        <v>590</v>
      </c>
      <c r="H34" t="s">
        <v>28</v>
      </c>
      <c r="I34" t="s">
        <v>177</v>
      </c>
      <c r="J34">
        <v>298</v>
      </c>
      <c r="L34" s="72">
        <v>5.0019281281879102E-2</v>
      </c>
      <c r="M34" s="73">
        <v>2.1115870320209699E-3</v>
      </c>
      <c r="N34" s="72">
        <v>0.13497824466006</v>
      </c>
      <c r="O34" s="73">
        <v>1.35648708537048E-3</v>
      </c>
      <c r="P34" s="73"/>
      <c r="Q34" s="73"/>
      <c r="R34" s="74">
        <v>5.0019281281879102E-2</v>
      </c>
      <c r="S34" s="73">
        <v>2.1115870320209699E-3</v>
      </c>
      <c r="T34" s="74">
        <v>0</v>
      </c>
      <c r="U34" s="74">
        <v>0</v>
      </c>
      <c r="V34" s="74">
        <v>0.107118904781788</v>
      </c>
      <c r="W34" s="73">
        <v>1.3952049177610301E-3</v>
      </c>
      <c r="X34" s="74">
        <v>2.7859339878271799E-2</v>
      </c>
      <c r="Y34" s="73">
        <v>4.6747513613910001E-4</v>
      </c>
      <c r="Z34" s="73">
        <v>0.184997525941939</v>
      </c>
      <c r="AA34" s="73">
        <v>2.6137734835140502E-3</v>
      </c>
      <c r="AB34" s="73">
        <v>-999</v>
      </c>
      <c r="AC34" s="73">
        <v>-999</v>
      </c>
    </row>
    <row r="35" spans="1:29" x14ac:dyDescent="0.3">
      <c r="A35" t="s">
        <v>88</v>
      </c>
      <c r="B35" t="s">
        <v>89</v>
      </c>
      <c r="C35">
        <v>27045</v>
      </c>
      <c r="D35">
        <v>105</v>
      </c>
      <c r="E35" t="s">
        <v>90</v>
      </c>
      <c r="F35" t="s">
        <v>16</v>
      </c>
      <c r="G35">
        <v>590</v>
      </c>
      <c r="H35" t="s">
        <v>28</v>
      </c>
      <c r="I35" t="s">
        <v>178</v>
      </c>
      <c r="J35">
        <v>298</v>
      </c>
      <c r="L35" s="72">
        <v>3.2433273651006699E-2</v>
      </c>
      <c r="M35" s="73">
        <v>1.71347642815055E-3</v>
      </c>
      <c r="N35" s="72">
        <v>0.15743933295399201</v>
      </c>
      <c r="O35" s="73">
        <v>1.6325948279809501E-3</v>
      </c>
      <c r="P35" s="73"/>
      <c r="Q35" s="73"/>
      <c r="R35" s="74">
        <v>3.2433273651006699E-2</v>
      </c>
      <c r="S35" s="73">
        <v>1.71347642815055E-3</v>
      </c>
      <c r="T35" s="74">
        <v>0</v>
      </c>
      <c r="U35" s="74">
        <v>0</v>
      </c>
      <c r="V35" s="74">
        <v>0.12051695953718</v>
      </c>
      <c r="W35" s="73">
        <v>1.60951793704225E-3</v>
      </c>
      <c r="X35" s="74">
        <v>3.6922373416811698E-2</v>
      </c>
      <c r="Y35" s="73">
        <v>6.2222952737329995E-4</v>
      </c>
      <c r="Z35" s="73">
        <v>0.18987260660499899</v>
      </c>
      <c r="AA35" s="73">
        <v>2.3351267045806198E-3</v>
      </c>
      <c r="AB35" s="73">
        <v>-999</v>
      </c>
      <c r="AC35" s="73">
        <v>-999</v>
      </c>
    </row>
    <row r="36" spans="1:29" x14ac:dyDescent="0.3">
      <c r="A36" t="s">
        <v>88</v>
      </c>
      <c r="B36" t="s">
        <v>89</v>
      </c>
      <c r="C36">
        <v>27045</v>
      </c>
      <c r="D36">
        <v>105</v>
      </c>
      <c r="E36" t="s">
        <v>90</v>
      </c>
      <c r="F36" t="s">
        <v>16</v>
      </c>
      <c r="G36">
        <v>590</v>
      </c>
      <c r="H36" t="s">
        <v>28</v>
      </c>
      <c r="I36" t="s">
        <v>179</v>
      </c>
      <c r="J36">
        <v>298</v>
      </c>
      <c r="L36" s="72">
        <v>1.2659907788590601E-2</v>
      </c>
      <c r="M36" s="73">
        <v>2.6439902476956402E-3</v>
      </c>
      <c r="N36" s="72">
        <v>8.7124138302494807E-3</v>
      </c>
      <c r="O36" s="73">
        <v>1.0790190585106801E-3</v>
      </c>
      <c r="P36" s="73"/>
      <c r="Q36" s="73"/>
      <c r="R36" s="74">
        <v>1.2659907788590601E-2</v>
      </c>
      <c r="S36" s="73">
        <v>2.6439902476956402E-3</v>
      </c>
      <c r="T36" s="74">
        <v>0</v>
      </c>
      <c r="U36" s="74">
        <v>0</v>
      </c>
      <c r="V36" s="74">
        <v>-8.5857872224888096E-3</v>
      </c>
      <c r="W36" s="73">
        <v>1.00459705509766E-3</v>
      </c>
      <c r="X36" s="74">
        <v>1.7298201052738198E-2</v>
      </c>
      <c r="Y36" s="73">
        <v>6.8823871928020005E-4</v>
      </c>
      <c r="Z36" s="73">
        <v>2.13723216188401E-2</v>
      </c>
      <c r="AA36" s="73">
        <v>3.2461234457079398E-3</v>
      </c>
      <c r="AB36" s="73">
        <v>-0.14161123123788399</v>
      </c>
      <c r="AC36" s="73">
        <v>-0.14161123123788399</v>
      </c>
    </row>
    <row r="37" spans="1:29" x14ac:dyDescent="0.3">
      <c r="A37" t="s">
        <v>88</v>
      </c>
      <c r="B37" t="s">
        <v>89</v>
      </c>
      <c r="C37">
        <v>27045</v>
      </c>
      <c r="D37">
        <v>105</v>
      </c>
      <c r="E37" t="s">
        <v>90</v>
      </c>
      <c r="F37" t="s">
        <v>16</v>
      </c>
      <c r="G37">
        <v>590</v>
      </c>
      <c r="H37" t="s">
        <v>28</v>
      </c>
      <c r="I37" t="s">
        <v>180</v>
      </c>
      <c r="J37">
        <v>298</v>
      </c>
      <c r="L37" s="72">
        <v>2.63666124161071E-3</v>
      </c>
      <c r="M37" s="73">
        <v>2.7287703402833399E-3</v>
      </c>
      <c r="N37" s="72">
        <v>4.6461088611842102E-2</v>
      </c>
      <c r="O37" s="73">
        <v>1.2297820532662001E-3</v>
      </c>
      <c r="P37" s="73"/>
      <c r="Q37" s="73"/>
      <c r="R37" s="74">
        <v>2.63666124161071E-3</v>
      </c>
      <c r="S37" s="73">
        <v>2.7287703402833399E-3</v>
      </c>
      <c r="T37" s="74">
        <v>0</v>
      </c>
      <c r="U37" s="74">
        <v>0</v>
      </c>
      <c r="V37" s="74">
        <v>1.8154294997529501E-2</v>
      </c>
      <c r="W37" s="73">
        <v>9.8703421110079995E-4</v>
      </c>
      <c r="X37" s="74">
        <v>2.83067936143125E-2</v>
      </c>
      <c r="Y37" s="73">
        <v>8.7271759604659995E-4</v>
      </c>
      <c r="Z37" s="73">
        <v>4.9097749853452798E-2</v>
      </c>
      <c r="AA37" s="73">
        <v>3.5125648387140901E-3</v>
      </c>
      <c r="AB37" s="73">
        <v>-0.105228417226021</v>
      </c>
      <c r="AC37" s="73">
        <v>-0.105228417226021</v>
      </c>
    </row>
    <row r="38" spans="1:29" x14ac:dyDescent="0.3">
      <c r="A38" t="s">
        <v>88</v>
      </c>
      <c r="B38" t="s">
        <v>89</v>
      </c>
      <c r="C38">
        <v>27045</v>
      </c>
      <c r="D38">
        <v>105</v>
      </c>
      <c r="E38" t="s">
        <v>90</v>
      </c>
      <c r="F38" t="s">
        <v>16</v>
      </c>
      <c r="G38">
        <v>590</v>
      </c>
      <c r="H38" t="s">
        <v>28</v>
      </c>
      <c r="I38" t="s">
        <v>181</v>
      </c>
      <c r="J38">
        <v>331</v>
      </c>
      <c r="L38" s="72">
        <v>0.470283326344411</v>
      </c>
      <c r="M38" s="73">
        <v>6.1880193834067598E-3</v>
      </c>
      <c r="N38" s="72">
        <v>9.0545400755013994E-2</v>
      </c>
      <c r="O38" s="73">
        <v>1.8407965785885801E-3</v>
      </c>
      <c r="P38" s="73"/>
      <c r="Q38" s="73"/>
      <c r="R38" s="74">
        <v>0.470283326344411</v>
      </c>
      <c r="S38" s="73">
        <v>6.1880193834067598E-3</v>
      </c>
      <c r="T38" s="74">
        <v>0</v>
      </c>
      <c r="U38" s="74">
        <v>0</v>
      </c>
      <c r="V38" s="74">
        <v>7.9044038380270396E-2</v>
      </c>
      <c r="W38" s="73">
        <v>1.6533359507325299E-3</v>
      </c>
      <c r="X38" s="74">
        <v>1.1501362374743499E-2</v>
      </c>
      <c r="Y38" s="73">
        <v>3.782313732162E-4</v>
      </c>
      <c r="Z38" s="73">
        <v>0.560828727099424</v>
      </c>
      <c r="AA38" s="73">
        <v>7.5413239944486597E-3</v>
      </c>
      <c r="AB38" s="73">
        <v>-7.1736107038091797E-3</v>
      </c>
      <c r="AC38" s="73">
        <v>-7.1736107038091797E-3</v>
      </c>
    </row>
    <row r="39" spans="1:29" x14ac:dyDescent="0.3">
      <c r="A39" t="s">
        <v>88</v>
      </c>
      <c r="B39" t="s">
        <v>89</v>
      </c>
      <c r="C39">
        <v>27045</v>
      </c>
      <c r="D39">
        <v>105</v>
      </c>
      <c r="E39" t="s">
        <v>90</v>
      </c>
      <c r="F39" t="s">
        <v>16</v>
      </c>
      <c r="G39">
        <v>590</v>
      </c>
      <c r="H39" t="s">
        <v>28</v>
      </c>
      <c r="I39" t="s">
        <v>182</v>
      </c>
      <c r="J39">
        <v>331</v>
      </c>
      <c r="L39" s="72">
        <v>4.9475736525679201E-3</v>
      </c>
      <c r="M39" s="73">
        <v>7.1014343191289997E-4</v>
      </c>
      <c r="N39" s="72">
        <v>0.12698157496475901</v>
      </c>
      <c r="O39" s="73">
        <v>2.1529722456455399E-3</v>
      </c>
      <c r="P39" s="73"/>
      <c r="Q39" s="73"/>
      <c r="R39" s="74">
        <v>4.9475736525679201E-3</v>
      </c>
      <c r="S39" s="73">
        <v>7.1014343191289997E-4</v>
      </c>
      <c r="T39" s="74">
        <v>0</v>
      </c>
      <c r="U39" s="74">
        <v>0</v>
      </c>
      <c r="V39" s="74">
        <v>0.115749695030495</v>
      </c>
      <c r="W39" s="73">
        <v>2.1070002875814699E-3</v>
      </c>
      <c r="X39" s="74">
        <v>1.12318799342641E-2</v>
      </c>
      <c r="Y39" s="73">
        <v>2.2081607776300001E-4</v>
      </c>
      <c r="Z39" s="73">
        <v>0.13192914861732699</v>
      </c>
      <c r="AA39" s="73">
        <v>1.9509983641338899E-3</v>
      </c>
      <c r="AB39" s="73">
        <v>5.5605557575600003E-5</v>
      </c>
      <c r="AC39" s="73">
        <v>5.5605557575600003E-5</v>
      </c>
    </row>
    <row r="40" spans="1:29" x14ac:dyDescent="0.3">
      <c r="A40" t="s">
        <v>88</v>
      </c>
      <c r="B40" t="s">
        <v>89</v>
      </c>
      <c r="C40">
        <v>27045</v>
      </c>
      <c r="D40">
        <v>105</v>
      </c>
      <c r="E40" t="s">
        <v>90</v>
      </c>
      <c r="F40" t="s">
        <v>16</v>
      </c>
      <c r="G40">
        <v>590</v>
      </c>
      <c r="H40" t="s">
        <v>28</v>
      </c>
      <c r="I40" t="s">
        <v>183</v>
      </c>
      <c r="J40">
        <v>331</v>
      </c>
      <c r="L40" s="72">
        <v>-2.0925814341389699E-2</v>
      </c>
      <c r="M40" s="73">
        <v>1.19932246732277E-3</v>
      </c>
      <c r="N40" s="72">
        <v>0.13945989161960101</v>
      </c>
      <c r="O40" s="73">
        <v>2.4221026230243099E-3</v>
      </c>
      <c r="P40" s="73"/>
      <c r="Q40" s="73"/>
      <c r="R40" s="74">
        <v>-2.0925814341389699E-2</v>
      </c>
      <c r="S40" s="73">
        <v>1.19932246732277E-3</v>
      </c>
      <c r="T40" s="74">
        <v>0</v>
      </c>
      <c r="U40" s="74">
        <v>0</v>
      </c>
      <c r="V40" s="74">
        <v>0.12508504983466201</v>
      </c>
      <c r="W40" s="73">
        <v>2.32767819753027E-3</v>
      </c>
      <c r="X40" s="74">
        <v>1.43748417849387E-2</v>
      </c>
      <c r="Y40" s="73">
        <v>2.9557037512329998E-4</v>
      </c>
      <c r="Z40" s="73">
        <v>0.118534077278211</v>
      </c>
      <c r="AA40" s="73">
        <v>2.07957309118704E-3</v>
      </c>
      <c r="AB40" s="73">
        <v>5.5605557575600003E-5</v>
      </c>
      <c r="AC40" s="73">
        <v>5.5605557575600003E-5</v>
      </c>
    </row>
    <row r="41" spans="1:29" x14ac:dyDescent="0.3">
      <c r="A41" t="s">
        <v>88</v>
      </c>
      <c r="B41" t="s">
        <v>89</v>
      </c>
      <c r="C41">
        <v>27045</v>
      </c>
      <c r="D41">
        <v>105</v>
      </c>
      <c r="E41" t="s">
        <v>90</v>
      </c>
      <c r="F41" t="s">
        <v>16</v>
      </c>
      <c r="G41">
        <v>590</v>
      </c>
      <c r="H41" t="s">
        <v>28</v>
      </c>
      <c r="I41" t="s">
        <v>184</v>
      </c>
      <c r="J41">
        <v>331</v>
      </c>
      <c r="L41" s="72">
        <v>-5.1248705625377602E-2</v>
      </c>
      <c r="M41" s="73">
        <v>1.98719148045335E-3</v>
      </c>
      <c r="N41" s="72">
        <v>-7.6603809261764503E-3</v>
      </c>
      <c r="O41" s="73">
        <v>1.0354984702555599E-3</v>
      </c>
      <c r="P41" s="73"/>
      <c r="Q41" s="73"/>
      <c r="R41" s="74">
        <v>-5.1248705625377602E-2</v>
      </c>
      <c r="S41" s="73">
        <v>1.98719148045335E-3</v>
      </c>
      <c r="T41" s="74">
        <v>0</v>
      </c>
      <c r="U41" s="74">
        <v>0</v>
      </c>
      <c r="V41" s="74">
        <v>-5.54811057635087E-3</v>
      </c>
      <c r="W41" s="73">
        <v>8.473065457729E-4</v>
      </c>
      <c r="X41" s="74">
        <v>-2.1122703498255698E-3</v>
      </c>
      <c r="Y41" s="73">
        <v>3.3767189824659998E-4</v>
      </c>
      <c r="Z41" s="73">
        <v>-5.89090865515541E-2</v>
      </c>
      <c r="AA41" s="73">
        <v>2.8142745020396302E-3</v>
      </c>
      <c r="AB41" s="73">
        <v>-0.17040804018800301</v>
      </c>
      <c r="AC41" s="73">
        <v>-0.17040804018800301</v>
      </c>
    </row>
    <row r="42" spans="1:29" x14ac:dyDescent="0.3">
      <c r="A42" t="s">
        <v>88</v>
      </c>
      <c r="B42" t="s">
        <v>89</v>
      </c>
      <c r="C42">
        <v>27045</v>
      </c>
      <c r="D42">
        <v>105</v>
      </c>
      <c r="E42" t="s">
        <v>90</v>
      </c>
      <c r="F42" t="s">
        <v>16</v>
      </c>
      <c r="G42">
        <v>590</v>
      </c>
      <c r="H42" t="s">
        <v>28</v>
      </c>
      <c r="I42" t="s">
        <v>185</v>
      </c>
      <c r="J42">
        <v>331</v>
      </c>
      <c r="L42" s="72">
        <v>-6.6763395679758294E-2</v>
      </c>
      <c r="M42" s="73">
        <v>2.38880286729256E-3</v>
      </c>
      <c r="N42" s="72">
        <v>1.9379781288881199E-2</v>
      </c>
      <c r="O42" s="73">
        <v>8.7574713859890001E-4</v>
      </c>
      <c r="P42" s="73"/>
      <c r="Q42" s="73"/>
      <c r="R42" s="74">
        <v>-6.6763395679758294E-2</v>
      </c>
      <c r="S42" s="73">
        <v>2.38880286729256E-3</v>
      </c>
      <c r="T42" s="74">
        <v>0</v>
      </c>
      <c r="U42" s="74">
        <v>0</v>
      </c>
      <c r="V42" s="74">
        <v>1.6575855582732699E-2</v>
      </c>
      <c r="W42" s="73">
        <v>7.6981029442380001E-4</v>
      </c>
      <c r="X42" s="74">
        <v>2.80392570614851E-3</v>
      </c>
      <c r="Y42" s="73">
        <v>3.3812836589679999E-4</v>
      </c>
      <c r="Z42" s="73">
        <v>-4.7383614390877099E-2</v>
      </c>
      <c r="AA42" s="73">
        <v>2.6367896343880101E-3</v>
      </c>
      <c r="AB42" s="73">
        <v>-0.15135897961314099</v>
      </c>
      <c r="AC42" s="73">
        <v>-0.15135897961314099</v>
      </c>
    </row>
    <row r="43" spans="1:29" x14ac:dyDescent="0.3">
      <c r="A43" t="s">
        <v>88</v>
      </c>
      <c r="B43" t="s">
        <v>89</v>
      </c>
      <c r="C43">
        <v>27045</v>
      </c>
      <c r="D43">
        <v>105</v>
      </c>
      <c r="E43" t="s">
        <v>90</v>
      </c>
      <c r="F43" t="s">
        <v>16</v>
      </c>
      <c r="G43">
        <v>590</v>
      </c>
      <c r="H43" t="s">
        <v>28</v>
      </c>
      <c r="I43" t="s">
        <v>186</v>
      </c>
      <c r="J43">
        <v>298</v>
      </c>
      <c r="L43" s="72">
        <v>0.12838508598322099</v>
      </c>
      <c r="M43" s="73">
        <v>2.3964684284942901E-3</v>
      </c>
      <c r="N43" s="72">
        <v>4.3548534452572604E-3</v>
      </c>
      <c r="O43" s="73">
        <v>3.4026752834509998E-4</v>
      </c>
      <c r="P43" s="73"/>
      <c r="Q43" s="73"/>
      <c r="R43" s="74">
        <v>0.12838508598322099</v>
      </c>
      <c r="S43" s="73">
        <v>2.3964684284942901E-3</v>
      </c>
      <c r="T43" s="74">
        <v>0</v>
      </c>
      <c r="U43" s="74">
        <v>0</v>
      </c>
      <c r="V43" s="74">
        <v>4.90347847680249E-3</v>
      </c>
      <c r="W43" s="73">
        <v>3.0448153010390001E-4</v>
      </c>
      <c r="X43" s="74">
        <v>-5.486250315452E-4</v>
      </c>
      <c r="Y43" s="73">
        <v>9.5526692753700006E-5</v>
      </c>
      <c r="Z43" s="73">
        <v>0.132739939428478</v>
      </c>
      <c r="AA43" s="73">
        <v>2.4337556591405101E-3</v>
      </c>
      <c r="AB43" s="73">
        <v>-999</v>
      </c>
      <c r="AC43" s="73">
        <v>-999</v>
      </c>
    </row>
    <row r="44" spans="1:29" x14ac:dyDescent="0.3">
      <c r="A44" t="s">
        <v>88</v>
      </c>
      <c r="B44" t="s">
        <v>89</v>
      </c>
      <c r="C44">
        <v>27045</v>
      </c>
      <c r="D44">
        <v>105</v>
      </c>
      <c r="E44" t="s">
        <v>90</v>
      </c>
      <c r="F44" t="s">
        <v>16</v>
      </c>
      <c r="G44">
        <v>590</v>
      </c>
      <c r="H44" t="s">
        <v>28</v>
      </c>
      <c r="I44" t="s">
        <v>187</v>
      </c>
      <c r="J44">
        <v>331</v>
      </c>
      <c r="L44" s="72">
        <v>0.115734830359516</v>
      </c>
      <c r="M44" s="73">
        <v>2.8639036852882199E-3</v>
      </c>
      <c r="N44" s="72">
        <v>6.5912831320745699E-3</v>
      </c>
      <c r="O44" s="73">
        <v>3.6940672102800002E-4</v>
      </c>
      <c r="P44" s="73"/>
      <c r="Q44" s="73"/>
      <c r="R44" s="74">
        <v>0.115734830359516</v>
      </c>
      <c r="S44" s="73">
        <v>2.8639036852882199E-3</v>
      </c>
      <c r="T44" s="74">
        <v>0</v>
      </c>
      <c r="U44" s="74">
        <v>0</v>
      </c>
      <c r="V44" s="74">
        <v>8.8874397279290803E-3</v>
      </c>
      <c r="W44" s="73">
        <v>3.7455518197450002E-4</v>
      </c>
      <c r="X44" s="74">
        <v>-2.29615659585451E-3</v>
      </c>
      <c r="Y44" s="73">
        <v>9.6216743120800004E-5</v>
      </c>
      <c r="Z44" s="73">
        <v>0.122326113491591</v>
      </c>
      <c r="AA44" s="73">
        <v>3.12410534431465E-3</v>
      </c>
      <c r="AB44" s="73">
        <v>-3.59490320619049E-3</v>
      </c>
      <c r="AC44" s="73">
        <v>-3.59490320619049E-3</v>
      </c>
    </row>
    <row r="45" spans="1:29" x14ac:dyDescent="0.3">
      <c r="A45" t="s">
        <v>88</v>
      </c>
      <c r="B45" t="s">
        <v>89</v>
      </c>
      <c r="C45">
        <v>27045</v>
      </c>
      <c r="D45">
        <v>105</v>
      </c>
      <c r="E45" t="s">
        <v>90</v>
      </c>
      <c r="F45" t="s">
        <v>16</v>
      </c>
      <c r="G45">
        <v>590</v>
      </c>
      <c r="H45" t="s">
        <v>28</v>
      </c>
      <c r="I45" t="s">
        <v>188</v>
      </c>
      <c r="J45">
        <v>298</v>
      </c>
      <c r="L45" s="72">
        <v>8.8135244593959702E-2</v>
      </c>
      <c r="M45" s="73">
        <v>1.68039074458061E-3</v>
      </c>
      <c r="N45" s="72">
        <v>2.48632039419662E-3</v>
      </c>
      <c r="O45" s="73">
        <v>3.3201811643630001E-4</v>
      </c>
      <c r="P45" s="73"/>
      <c r="Q45" s="73"/>
      <c r="R45" s="74">
        <v>8.8135244593959702E-2</v>
      </c>
      <c r="S45" s="73">
        <v>1.68039074458061E-3</v>
      </c>
      <c r="T45" s="74">
        <v>0</v>
      </c>
      <c r="U45" s="74">
        <v>0</v>
      </c>
      <c r="V45" s="74">
        <v>3.7922639454266499E-3</v>
      </c>
      <c r="W45" s="73">
        <v>2.9260143537100002E-4</v>
      </c>
      <c r="X45" s="74">
        <v>-1.3059435512300301E-3</v>
      </c>
      <c r="Y45" s="73">
        <v>9.9564881706299996E-5</v>
      </c>
      <c r="Z45" s="73">
        <v>9.0621564988156295E-2</v>
      </c>
      <c r="AA45" s="73">
        <v>1.6957163826315099E-3</v>
      </c>
      <c r="AB45" s="73">
        <v>-999</v>
      </c>
      <c r="AC45" s="73">
        <v>-999</v>
      </c>
    </row>
    <row r="46" spans="1:29" x14ac:dyDescent="0.3">
      <c r="A46" t="s">
        <v>88</v>
      </c>
      <c r="B46" t="s">
        <v>89</v>
      </c>
      <c r="C46">
        <v>27045</v>
      </c>
      <c r="D46">
        <v>105</v>
      </c>
      <c r="E46" t="s">
        <v>90</v>
      </c>
      <c r="F46" t="s">
        <v>16</v>
      </c>
      <c r="G46">
        <v>590</v>
      </c>
      <c r="H46" t="s">
        <v>28</v>
      </c>
      <c r="I46" t="s">
        <v>189</v>
      </c>
      <c r="J46">
        <v>331</v>
      </c>
      <c r="L46" s="72">
        <v>7.72777462114803E-2</v>
      </c>
      <c r="M46" s="73">
        <v>1.90406831412722E-3</v>
      </c>
      <c r="N46" s="72">
        <v>4.6680828652258099E-3</v>
      </c>
      <c r="O46" s="73">
        <v>3.187412553283E-4</v>
      </c>
      <c r="P46" s="73"/>
      <c r="Q46" s="73"/>
      <c r="R46" s="74">
        <v>7.72777462114803E-2</v>
      </c>
      <c r="S46" s="73">
        <v>1.90406831412722E-3</v>
      </c>
      <c r="T46" s="74">
        <v>0</v>
      </c>
      <c r="U46" s="74">
        <v>0</v>
      </c>
      <c r="V46" s="74">
        <v>7.4763520601805501E-3</v>
      </c>
      <c r="W46" s="73">
        <v>3.301454865377E-4</v>
      </c>
      <c r="X46" s="74">
        <v>-2.8082691949547298E-3</v>
      </c>
      <c r="Y46" s="73">
        <v>1.007907016063E-4</v>
      </c>
      <c r="Z46" s="73">
        <v>8.1945829076706195E-2</v>
      </c>
      <c r="AA46" s="73">
        <v>2.1039999308907998E-3</v>
      </c>
      <c r="AB46" s="73">
        <v>-3.59490320619049E-3</v>
      </c>
      <c r="AC46" s="73">
        <v>-3.59490320619049E-3</v>
      </c>
    </row>
    <row r="47" spans="1:29" x14ac:dyDescent="0.3">
      <c r="A47" t="s">
        <v>88</v>
      </c>
      <c r="B47" t="s">
        <v>89</v>
      </c>
      <c r="C47">
        <v>27045</v>
      </c>
      <c r="D47">
        <v>105</v>
      </c>
      <c r="E47" t="s">
        <v>90</v>
      </c>
      <c r="F47" t="s">
        <v>16</v>
      </c>
      <c r="G47">
        <v>590</v>
      </c>
      <c r="H47" t="s">
        <v>28</v>
      </c>
      <c r="I47" t="s">
        <v>190</v>
      </c>
      <c r="J47">
        <v>298</v>
      </c>
      <c r="L47" s="72">
        <v>8.8135244593959702E-2</v>
      </c>
      <c r="M47" s="73">
        <v>1.68039074458061E-3</v>
      </c>
      <c r="N47" s="72">
        <v>2.48632039419662E-3</v>
      </c>
      <c r="O47" s="73">
        <v>3.3201811643630001E-4</v>
      </c>
      <c r="P47" s="73"/>
      <c r="Q47" s="73"/>
      <c r="R47" s="74">
        <v>8.8135244593959702E-2</v>
      </c>
      <c r="S47" s="73">
        <v>1.68039074458061E-3</v>
      </c>
      <c r="T47" s="74">
        <v>0</v>
      </c>
      <c r="U47" s="74">
        <v>0</v>
      </c>
      <c r="V47" s="74">
        <v>3.7922639454266499E-3</v>
      </c>
      <c r="W47" s="73">
        <v>2.9260143537100002E-4</v>
      </c>
      <c r="X47" s="74">
        <v>-1.3059435512300301E-3</v>
      </c>
      <c r="Y47" s="73">
        <v>9.9564881706299996E-5</v>
      </c>
      <c r="Z47" s="73">
        <v>9.0621564988156295E-2</v>
      </c>
      <c r="AA47" s="73">
        <v>1.6957163826315099E-3</v>
      </c>
      <c r="AB47" s="73">
        <v>-999</v>
      </c>
      <c r="AC47" s="73">
        <v>-999</v>
      </c>
    </row>
    <row r="48" spans="1:29" x14ac:dyDescent="0.3">
      <c r="A48" t="s">
        <v>88</v>
      </c>
      <c r="B48" t="s">
        <v>89</v>
      </c>
      <c r="C48">
        <v>27045</v>
      </c>
      <c r="D48">
        <v>105</v>
      </c>
      <c r="E48" t="s">
        <v>90</v>
      </c>
      <c r="F48" t="s">
        <v>16</v>
      </c>
      <c r="G48">
        <v>590</v>
      </c>
      <c r="H48" t="s">
        <v>28</v>
      </c>
      <c r="I48" t="s">
        <v>191</v>
      </c>
      <c r="J48">
        <v>331</v>
      </c>
      <c r="L48" s="72">
        <v>7.72777462114803E-2</v>
      </c>
      <c r="M48" s="73">
        <v>1.90406831412722E-3</v>
      </c>
      <c r="N48" s="72">
        <v>4.6680828652258099E-3</v>
      </c>
      <c r="O48" s="73">
        <v>3.187412553283E-4</v>
      </c>
      <c r="P48" s="73"/>
      <c r="Q48" s="73"/>
      <c r="R48" s="74">
        <v>7.72777462114803E-2</v>
      </c>
      <c r="S48" s="73">
        <v>1.90406831412722E-3</v>
      </c>
      <c r="T48" s="74">
        <v>0</v>
      </c>
      <c r="U48" s="74">
        <v>0</v>
      </c>
      <c r="V48" s="74">
        <v>7.4763520601805501E-3</v>
      </c>
      <c r="W48" s="73">
        <v>3.301454865377E-4</v>
      </c>
      <c r="X48" s="74">
        <v>-2.8082691949547298E-3</v>
      </c>
      <c r="Y48" s="73">
        <v>1.007907016063E-4</v>
      </c>
      <c r="Z48" s="73">
        <v>8.1945829076706195E-2</v>
      </c>
      <c r="AA48" s="73">
        <v>2.1039999308907998E-3</v>
      </c>
      <c r="AB48" s="73">
        <v>-3.59490320619049E-3</v>
      </c>
      <c r="AC48" s="73">
        <v>-3.59490320619049E-3</v>
      </c>
    </row>
    <row r="49" spans="1:29" x14ac:dyDescent="0.3">
      <c r="A49" t="s">
        <v>88</v>
      </c>
      <c r="B49" t="s">
        <v>89</v>
      </c>
      <c r="C49">
        <v>27045</v>
      </c>
      <c r="D49">
        <v>105</v>
      </c>
      <c r="E49" t="s">
        <v>90</v>
      </c>
      <c r="F49" t="s">
        <v>16</v>
      </c>
      <c r="G49">
        <v>590</v>
      </c>
      <c r="H49" t="s">
        <v>28</v>
      </c>
      <c r="I49" t="s">
        <v>192</v>
      </c>
      <c r="J49">
        <v>298</v>
      </c>
      <c r="L49" s="72">
        <v>0.108238255355704</v>
      </c>
      <c r="M49" s="73">
        <v>2.0369541389052299E-3</v>
      </c>
      <c r="N49" s="72">
        <v>3.4284881922379299E-3</v>
      </c>
      <c r="O49" s="73">
        <v>3.3403961353520003E-4</v>
      </c>
      <c r="P49" s="73"/>
      <c r="Q49" s="73"/>
      <c r="R49" s="74">
        <v>0.108238255355704</v>
      </c>
      <c r="S49" s="73">
        <v>2.0369541389052299E-3</v>
      </c>
      <c r="T49" s="74">
        <v>0</v>
      </c>
      <c r="U49" s="74">
        <v>0</v>
      </c>
      <c r="V49" s="74">
        <v>4.3596770132846002E-3</v>
      </c>
      <c r="W49" s="73">
        <v>2.9752027512559999E-4</v>
      </c>
      <c r="X49" s="74">
        <v>-9.3118882104670003E-4</v>
      </c>
      <c r="Y49" s="73">
        <v>9.7143063483899996E-5</v>
      </c>
      <c r="Z49" s="73">
        <v>0.111666743547942</v>
      </c>
      <c r="AA49" s="73">
        <v>2.0598855019275499E-3</v>
      </c>
      <c r="AB49" s="73">
        <v>-999</v>
      </c>
      <c r="AC49" s="73">
        <v>-999</v>
      </c>
    </row>
    <row r="50" spans="1:29" x14ac:dyDescent="0.3">
      <c r="A50" t="s">
        <v>88</v>
      </c>
      <c r="B50" t="s">
        <v>89</v>
      </c>
      <c r="C50">
        <v>27045</v>
      </c>
      <c r="D50">
        <v>105</v>
      </c>
      <c r="E50" t="s">
        <v>90</v>
      </c>
      <c r="F50" t="s">
        <v>16</v>
      </c>
      <c r="G50">
        <v>590</v>
      </c>
      <c r="H50" t="s">
        <v>28</v>
      </c>
      <c r="I50" t="s">
        <v>193</v>
      </c>
      <c r="J50">
        <v>331</v>
      </c>
      <c r="L50" s="72">
        <v>9.6502589743202499E-2</v>
      </c>
      <c r="M50" s="73">
        <v>2.3835968680242401E-3</v>
      </c>
      <c r="N50" s="72">
        <v>5.6411557267360898E-3</v>
      </c>
      <c r="O50" s="73">
        <v>3.4381791702649999E-4</v>
      </c>
      <c r="P50" s="73"/>
      <c r="Q50" s="73"/>
      <c r="R50" s="74">
        <v>9.6502589743202499E-2</v>
      </c>
      <c r="S50" s="73">
        <v>2.3835968680242401E-3</v>
      </c>
      <c r="T50" s="74">
        <v>0</v>
      </c>
      <c r="U50" s="74">
        <v>0</v>
      </c>
      <c r="V50" s="74">
        <v>8.1911279146079808E-3</v>
      </c>
      <c r="W50" s="73">
        <v>3.5255949583990002E-4</v>
      </c>
      <c r="X50" s="74">
        <v>-2.5499721878718801E-3</v>
      </c>
      <c r="Y50" s="73">
        <v>9.7997205089599997E-5</v>
      </c>
      <c r="Z50" s="73">
        <v>0.102143745469938</v>
      </c>
      <c r="AA50" s="73">
        <v>2.6139167840959201E-3</v>
      </c>
      <c r="AB50" s="73">
        <v>-3.59490320619049E-3</v>
      </c>
      <c r="AC50" s="73">
        <v>-3.59490320619049E-3</v>
      </c>
    </row>
    <row r="51" spans="1:29" x14ac:dyDescent="0.3">
      <c r="A51" t="s">
        <v>88</v>
      </c>
      <c r="B51" t="s">
        <v>89</v>
      </c>
      <c r="C51">
        <v>27045</v>
      </c>
      <c r="D51">
        <v>105</v>
      </c>
      <c r="E51" t="s">
        <v>90</v>
      </c>
      <c r="F51" t="s">
        <v>16</v>
      </c>
      <c r="G51">
        <v>590</v>
      </c>
      <c r="H51" t="s">
        <v>28</v>
      </c>
      <c r="I51" t="s">
        <v>194</v>
      </c>
      <c r="J51">
        <v>298</v>
      </c>
      <c r="L51" s="72">
        <v>0.15864539224496599</v>
      </c>
      <c r="M51" s="73">
        <v>2.93725651396791E-3</v>
      </c>
      <c r="N51" s="72">
        <v>5.9859188305804497E-3</v>
      </c>
      <c r="O51" s="73">
        <v>4.1728665916120002E-4</v>
      </c>
      <c r="P51" s="73"/>
      <c r="Q51" s="73"/>
      <c r="R51" s="74">
        <v>0.15864539224496599</v>
      </c>
      <c r="S51" s="73">
        <v>2.93725651396791E-3</v>
      </c>
      <c r="T51" s="74">
        <v>0</v>
      </c>
      <c r="U51" s="74">
        <v>0</v>
      </c>
      <c r="V51" s="74">
        <v>5.9680359602261096E-3</v>
      </c>
      <c r="W51" s="73">
        <v>3.9066392170209997E-4</v>
      </c>
      <c r="X51" s="74">
        <v>1.78828703543E-5</v>
      </c>
      <c r="Y51" s="73">
        <v>9.4438416407000006E-5</v>
      </c>
      <c r="Z51" s="73">
        <v>0.16463131107554599</v>
      </c>
      <c r="AA51" s="73">
        <v>2.9883565510907002E-3</v>
      </c>
      <c r="AB51" s="73">
        <v>-999</v>
      </c>
      <c r="AC51" s="73">
        <v>-999</v>
      </c>
    </row>
    <row r="52" spans="1:29" x14ac:dyDescent="0.3">
      <c r="A52" t="s">
        <v>88</v>
      </c>
      <c r="B52" t="s">
        <v>89</v>
      </c>
      <c r="C52">
        <v>27045</v>
      </c>
      <c r="D52">
        <v>105</v>
      </c>
      <c r="E52" t="s">
        <v>90</v>
      </c>
      <c r="F52" t="s">
        <v>16</v>
      </c>
      <c r="G52">
        <v>590</v>
      </c>
      <c r="H52" t="s">
        <v>28</v>
      </c>
      <c r="I52" t="s">
        <v>195</v>
      </c>
      <c r="J52">
        <v>331</v>
      </c>
      <c r="L52" s="72">
        <v>0.14459390584894199</v>
      </c>
      <c r="M52" s="73">
        <v>3.5852937148558701E-3</v>
      </c>
      <c r="N52" s="72">
        <v>8.0188760744900698E-3</v>
      </c>
      <c r="O52" s="73">
        <v>4.103377146115E-4</v>
      </c>
      <c r="P52" s="73"/>
      <c r="Q52" s="73"/>
      <c r="R52" s="74">
        <v>0.14459390584894199</v>
      </c>
      <c r="S52" s="73">
        <v>3.5852937148558701E-3</v>
      </c>
      <c r="T52" s="74">
        <v>0</v>
      </c>
      <c r="U52" s="74">
        <v>0</v>
      </c>
      <c r="V52" s="74">
        <v>9.9357982023291595E-3</v>
      </c>
      <c r="W52" s="73">
        <v>4.086122046985E-4</v>
      </c>
      <c r="X52" s="74">
        <v>-1.9169221278390899E-3</v>
      </c>
      <c r="Y52" s="73">
        <v>9.5613432362500004E-5</v>
      </c>
      <c r="Z52" s="73">
        <v>0.152612781923432</v>
      </c>
      <c r="AA52" s="73">
        <v>3.8902607383076802E-3</v>
      </c>
      <c r="AB52" s="73">
        <v>-3.59490320619049E-3</v>
      </c>
      <c r="AC52" s="73">
        <v>-3.59490320619049E-3</v>
      </c>
    </row>
    <row r="53" spans="1:29" x14ac:dyDescent="0.3">
      <c r="A53" t="s">
        <v>88</v>
      </c>
      <c r="B53" t="s">
        <v>89</v>
      </c>
      <c r="C53">
        <v>27045</v>
      </c>
      <c r="D53">
        <v>105</v>
      </c>
      <c r="E53" t="s">
        <v>90</v>
      </c>
      <c r="F53" t="s">
        <v>16</v>
      </c>
      <c r="G53">
        <v>590</v>
      </c>
      <c r="H53" t="s">
        <v>28</v>
      </c>
      <c r="I53" t="s">
        <v>196</v>
      </c>
      <c r="J53">
        <v>298</v>
      </c>
      <c r="L53" s="72">
        <v>0.20914858427181199</v>
      </c>
      <c r="M53" s="73">
        <v>3.8479830553823902E-3</v>
      </c>
      <c r="N53" s="72">
        <v>8.2681083260326693E-3</v>
      </c>
      <c r="O53" s="73">
        <v>4.3070636097640002E-4</v>
      </c>
      <c r="P53" s="73"/>
      <c r="Q53" s="73"/>
      <c r="R53" s="74">
        <v>0.20914858427181199</v>
      </c>
      <c r="S53" s="73">
        <v>3.8479830553823902E-3</v>
      </c>
      <c r="T53" s="74">
        <v>0</v>
      </c>
      <c r="U53" s="74">
        <v>0</v>
      </c>
      <c r="V53" s="74">
        <v>7.2905358942449601E-3</v>
      </c>
      <c r="W53" s="73">
        <v>4.0405733347700001E-4</v>
      </c>
      <c r="X53" s="74">
        <v>9.775724317876999E-4</v>
      </c>
      <c r="Y53" s="73">
        <v>9.6065308483099995E-5</v>
      </c>
      <c r="Z53" s="73">
        <v>0.21741669259784399</v>
      </c>
      <c r="AA53" s="73">
        <v>3.92539533576787E-3</v>
      </c>
      <c r="AB53" s="73">
        <v>-999</v>
      </c>
      <c r="AC53" s="73">
        <v>-999</v>
      </c>
    </row>
    <row r="54" spans="1:29" x14ac:dyDescent="0.3">
      <c r="A54" t="s">
        <v>88</v>
      </c>
      <c r="B54" t="s">
        <v>89</v>
      </c>
      <c r="C54">
        <v>27045</v>
      </c>
      <c r="D54">
        <v>105</v>
      </c>
      <c r="E54" t="s">
        <v>90</v>
      </c>
      <c r="F54" t="s">
        <v>16</v>
      </c>
      <c r="G54">
        <v>590</v>
      </c>
      <c r="H54" t="s">
        <v>28</v>
      </c>
      <c r="I54" t="s">
        <v>197</v>
      </c>
      <c r="J54">
        <v>331</v>
      </c>
      <c r="L54" s="72">
        <v>0.19276573809969699</v>
      </c>
      <c r="M54" s="73">
        <v>4.7883653839658098E-3</v>
      </c>
      <c r="N54" s="72">
        <v>1.03104005286421E-2</v>
      </c>
      <c r="O54" s="73">
        <v>4.8000853280380002E-4</v>
      </c>
      <c r="P54" s="73"/>
      <c r="Q54" s="73"/>
      <c r="R54" s="74">
        <v>0.19276573809969699</v>
      </c>
      <c r="S54" s="73">
        <v>4.7883653839658098E-3</v>
      </c>
      <c r="T54" s="74">
        <v>0</v>
      </c>
      <c r="U54" s="74">
        <v>0</v>
      </c>
      <c r="V54" s="74">
        <v>1.16085437012099E-2</v>
      </c>
      <c r="W54" s="73">
        <v>4.645621630125E-4</v>
      </c>
      <c r="X54" s="74">
        <v>-1.2981431725677E-3</v>
      </c>
      <c r="Y54" s="73">
        <v>9.9420637506599993E-5</v>
      </c>
      <c r="Z54" s="73">
        <v>0.20307613862834001</v>
      </c>
      <c r="AA54" s="73">
        <v>5.1647527995648604E-3</v>
      </c>
      <c r="AB54" s="73">
        <v>-3.59490320619049E-3</v>
      </c>
      <c r="AC54" s="73">
        <v>-3.59490320619049E-3</v>
      </c>
    </row>
    <row r="55" spans="1:29" x14ac:dyDescent="0.3">
      <c r="A55" t="s">
        <v>88</v>
      </c>
      <c r="B55" t="s">
        <v>89</v>
      </c>
      <c r="C55">
        <v>27045</v>
      </c>
      <c r="D55">
        <v>105</v>
      </c>
      <c r="E55" t="s">
        <v>90</v>
      </c>
      <c r="F55" t="s">
        <v>16</v>
      </c>
      <c r="G55">
        <v>590</v>
      </c>
      <c r="H55" t="s">
        <v>28</v>
      </c>
      <c r="I55" t="s">
        <v>30</v>
      </c>
      <c r="J55">
        <v>298</v>
      </c>
      <c r="L55" s="72">
        <v>0.259778306161073</v>
      </c>
      <c r="M55" s="73">
        <v>4.7611868156488399E-3</v>
      </c>
      <c r="N55" s="72">
        <v>1.0574224553022499E-2</v>
      </c>
      <c r="O55" s="73">
        <v>4.4622332319919997E-4</v>
      </c>
      <c r="P55" s="73"/>
      <c r="Q55" s="73"/>
      <c r="R55" s="74">
        <v>0.259778306161073</v>
      </c>
      <c r="S55" s="73">
        <v>4.7611868156488399E-3</v>
      </c>
      <c r="T55" s="74">
        <v>0</v>
      </c>
      <c r="U55" s="74">
        <v>0</v>
      </c>
      <c r="V55" s="74">
        <v>8.6252230505912408E-3</v>
      </c>
      <c r="W55" s="73">
        <v>4.1676728612230002E-4</v>
      </c>
      <c r="X55" s="74">
        <v>1.9490015024312801E-3</v>
      </c>
      <c r="Y55" s="73">
        <v>1.027384974334E-4</v>
      </c>
      <c r="Z55" s="73">
        <v>0.27035253071409598</v>
      </c>
      <c r="AA55" s="73">
        <v>4.8675844329008197E-3</v>
      </c>
      <c r="AB55" s="73">
        <v>-999</v>
      </c>
      <c r="AC55" s="73">
        <v>-999</v>
      </c>
    </row>
    <row r="56" spans="1:29" x14ac:dyDescent="0.3">
      <c r="A56" t="s">
        <v>88</v>
      </c>
      <c r="B56" t="s">
        <v>89</v>
      </c>
      <c r="C56">
        <v>27045</v>
      </c>
      <c r="D56">
        <v>105</v>
      </c>
      <c r="E56" t="s">
        <v>90</v>
      </c>
      <c r="F56" t="s">
        <v>16</v>
      </c>
      <c r="G56">
        <v>590</v>
      </c>
      <c r="H56" t="s">
        <v>28</v>
      </c>
      <c r="I56" t="s">
        <v>29</v>
      </c>
      <c r="J56">
        <v>331</v>
      </c>
      <c r="L56" s="72">
        <v>0.241046867879154</v>
      </c>
      <c r="M56" s="73">
        <v>5.9917512931564696E-3</v>
      </c>
      <c r="N56" s="72">
        <v>1.25664028659178E-2</v>
      </c>
      <c r="O56" s="73">
        <v>5.5031266095230001E-4</v>
      </c>
      <c r="P56" s="73"/>
      <c r="Q56" s="73"/>
      <c r="R56" s="74">
        <v>0.241046867879154</v>
      </c>
      <c r="S56" s="73">
        <v>5.9917512931564696E-3</v>
      </c>
      <c r="T56" s="74">
        <v>0</v>
      </c>
      <c r="U56" s="74">
        <v>0</v>
      </c>
      <c r="V56" s="74">
        <v>1.3263703159836E-2</v>
      </c>
      <c r="W56" s="73">
        <v>5.1988159876559996E-4</v>
      </c>
      <c r="X56" s="74">
        <v>-6.9730029391819998E-4</v>
      </c>
      <c r="Y56" s="73">
        <v>1.07977834723E-4</v>
      </c>
      <c r="Z56" s="73">
        <v>0.25361327074507201</v>
      </c>
      <c r="AA56" s="73">
        <v>6.4371972993131502E-3</v>
      </c>
      <c r="AB56" s="73">
        <v>-3.59490320619049E-3</v>
      </c>
      <c r="AC56" s="73">
        <v>-3.59490320619049E-3</v>
      </c>
    </row>
    <row r="57" spans="1:29" x14ac:dyDescent="0.3">
      <c r="A57" t="s">
        <v>88</v>
      </c>
      <c r="B57" t="s">
        <v>89</v>
      </c>
      <c r="C57">
        <v>27045</v>
      </c>
      <c r="D57">
        <v>105</v>
      </c>
      <c r="E57" t="s">
        <v>90</v>
      </c>
      <c r="F57" t="s">
        <v>16</v>
      </c>
      <c r="G57">
        <v>590</v>
      </c>
      <c r="H57" t="s">
        <v>28</v>
      </c>
      <c r="I57" t="s">
        <v>33</v>
      </c>
      <c r="J57">
        <v>298</v>
      </c>
      <c r="L57" s="72">
        <v>0.12838508598322099</v>
      </c>
      <c r="M57" s="73">
        <v>2.3964684284942901E-3</v>
      </c>
      <c r="N57" s="72">
        <v>4.3548534452572604E-3</v>
      </c>
      <c r="O57" s="73">
        <v>3.4026752834509998E-4</v>
      </c>
      <c r="P57" s="73"/>
      <c r="Q57" s="73"/>
      <c r="R57" s="74">
        <v>0.12838508598322099</v>
      </c>
      <c r="S57" s="73">
        <v>2.3964684284942901E-3</v>
      </c>
      <c r="T57" s="74">
        <v>0</v>
      </c>
      <c r="U57" s="74">
        <v>0</v>
      </c>
      <c r="V57" s="74">
        <v>4.90347847680249E-3</v>
      </c>
      <c r="W57" s="73">
        <v>3.0448153010390001E-4</v>
      </c>
      <c r="X57" s="74">
        <v>-5.486250315452E-4</v>
      </c>
      <c r="Y57" s="73">
        <v>9.5526692753700006E-5</v>
      </c>
      <c r="Z57" s="73">
        <v>0.132739939428478</v>
      </c>
      <c r="AA57" s="73">
        <v>2.4337556591405101E-3</v>
      </c>
      <c r="AB57" s="73">
        <v>-999</v>
      </c>
      <c r="AC57" s="73">
        <v>-999</v>
      </c>
    </row>
    <row r="58" spans="1:29" x14ac:dyDescent="0.3">
      <c r="A58" t="s">
        <v>88</v>
      </c>
      <c r="B58" t="s">
        <v>89</v>
      </c>
      <c r="C58">
        <v>27045</v>
      </c>
      <c r="D58">
        <v>105</v>
      </c>
      <c r="E58" t="s">
        <v>90</v>
      </c>
      <c r="F58" t="s">
        <v>16</v>
      </c>
      <c r="G58">
        <v>590</v>
      </c>
      <c r="H58" t="s">
        <v>28</v>
      </c>
      <c r="I58" t="s">
        <v>32</v>
      </c>
      <c r="J58">
        <v>331</v>
      </c>
      <c r="L58" s="72">
        <v>0.115734830359516</v>
      </c>
      <c r="M58" s="73">
        <v>2.8639036852882199E-3</v>
      </c>
      <c r="N58" s="72">
        <v>6.5912831320745699E-3</v>
      </c>
      <c r="O58" s="73">
        <v>3.6940672102800002E-4</v>
      </c>
      <c r="P58" s="73"/>
      <c r="Q58" s="73"/>
      <c r="R58" s="74">
        <v>0.115734830359516</v>
      </c>
      <c r="S58" s="73">
        <v>2.8639036852882199E-3</v>
      </c>
      <c r="T58" s="74">
        <v>0</v>
      </c>
      <c r="U58" s="74">
        <v>0</v>
      </c>
      <c r="V58" s="74">
        <v>8.8874397279290803E-3</v>
      </c>
      <c r="W58" s="73">
        <v>3.7455518197450002E-4</v>
      </c>
      <c r="X58" s="74">
        <v>-2.29615659585451E-3</v>
      </c>
      <c r="Y58" s="73">
        <v>9.6216743120800004E-5</v>
      </c>
      <c r="Z58" s="73">
        <v>0.122326113491591</v>
      </c>
      <c r="AA58" s="73">
        <v>3.12410534431465E-3</v>
      </c>
      <c r="AB58" s="73">
        <v>-3.59490320619049E-3</v>
      </c>
      <c r="AC58" s="73">
        <v>-3.59490320619049E-3</v>
      </c>
    </row>
    <row r="59" spans="1:29" x14ac:dyDescent="0.3">
      <c r="A59" t="s">
        <v>88</v>
      </c>
      <c r="B59" t="s">
        <v>89</v>
      </c>
      <c r="C59">
        <v>27045</v>
      </c>
      <c r="D59">
        <v>105</v>
      </c>
      <c r="E59" t="s">
        <v>90</v>
      </c>
      <c r="F59" t="s">
        <v>16</v>
      </c>
      <c r="G59">
        <v>590</v>
      </c>
      <c r="H59" t="s">
        <v>28</v>
      </c>
      <c r="I59" t="s">
        <v>198</v>
      </c>
      <c r="J59">
        <v>298</v>
      </c>
      <c r="L59" s="72">
        <v>0.12838508598322099</v>
      </c>
      <c r="M59" s="73">
        <v>2.3964684284942901E-3</v>
      </c>
      <c r="N59" s="72">
        <v>4.3548534452572604E-3</v>
      </c>
      <c r="O59" s="73">
        <v>3.4026752834509998E-4</v>
      </c>
      <c r="P59" s="73"/>
      <c r="Q59" s="73"/>
      <c r="R59" s="74">
        <v>0.12838508598322099</v>
      </c>
      <c r="S59" s="73">
        <v>2.3964684284942901E-3</v>
      </c>
      <c r="T59" s="74">
        <v>0</v>
      </c>
      <c r="U59" s="74">
        <v>0</v>
      </c>
      <c r="V59" s="74">
        <v>4.90347847680249E-3</v>
      </c>
      <c r="W59" s="73">
        <v>3.0448153010390001E-4</v>
      </c>
      <c r="X59" s="74">
        <v>-5.486250315452E-4</v>
      </c>
      <c r="Y59" s="73">
        <v>9.5526692753700006E-5</v>
      </c>
      <c r="Z59" s="73">
        <v>0.132739939428478</v>
      </c>
      <c r="AA59" s="73">
        <v>2.4337556591405101E-3</v>
      </c>
      <c r="AB59" s="73">
        <v>-999</v>
      </c>
      <c r="AC59" s="73">
        <v>-999</v>
      </c>
    </row>
    <row r="60" spans="1:29" x14ac:dyDescent="0.3">
      <c r="A60" t="s">
        <v>88</v>
      </c>
      <c r="B60" t="s">
        <v>89</v>
      </c>
      <c r="C60">
        <v>27045</v>
      </c>
      <c r="D60">
        <v>105</v>
      </c>
      <c r="E60" t="s">
        <v>90</v>
      </c>
      <c r="F60" t="s">
        <v>16</v>
      </c>
      <c r="G60">
        <v>590</v>
      </c>
      <c r="H60" t="s">
        <v>28</v>
      </c>
      <c r="I60" t="s">
        <v>199</v>
      </c>
      <c r="J60">
        <v>331</v>
      </c>
      <c r="L60" s="72">
        <v>0.115734830359516</v>
      </c>
      <c r="M60" s="73">
        <v>2.8639036852882199E-3</v>
      </c>
      <c r="N60" s="72">
        <v>6.5912831320745699E-3</v>
      </c>
      <c r="O60" s="73">
        <v>3.6940672102800002E-4</v>
      </c>
      <c r="P60" s="73"/>
      <c r="Q60" s="73"/>
      <c r="R60" s="74">
        <v>0.115734830359516</v>
      </c>
      <c r="S60" s="73">
        <v>2.8639036852882199E-3</v>
      </c>
      <c r="T60" s="74">
        <v>0</v>
      </c>
      <c r="U60" s="74">
        <v>0</v>
      </c>
      <c r="V60" s="74">
        <v>8.8874397279290803E-3</v>
      </c>
      <c r="W60" s="73">
        <v>3.7455518197450002E-4</v>
      </c>
      <c r="X60" s="74">
        <v>-2.29615659585451E-3</v>
      </c>
      <c r="Y60" s="73">
        <v>9.6216743120800004E-5</v>
      </c>
      <c r="Z60" s="73">
        <v>0.122326113491591</v>
      </c>
      <c r="AA60" s="73">
        <v>3.12410534431465E-3</v>
      </c>
      <c r="AB60" s="73">
        <v>-3.59490320619049E-3</v>
      </c>
      <c r="AC60" s="73">
        <v>-3.59490320619049E-3</v>
      </c>
    </row>
    <row r="61" spans="1:29" x14ac:dyDescent="0.3">
      <c r="A61" t="s">
        <v>88</v>
      </c>
      <c r="B61" t="s">
        <v>89</v>
      </c>
      <c r="C61">
        <v>27045</v>
      </c>
      <c r="D61">
        <v>105</v>
      </c>
      <c r="E61" t="s">
        <v>90</v>
      </c>
      <c r="F61" t="s">
        <v>16</v>
      </c>
      <c r="G61">
        <v>590</v>
      </c>
      <c r="H61" t="s">
        <v>28</v>
      </c>
      <c r="I61" t="s">
        <v>200</v>
      </c>
      <c r="J61">
        <v>298</v>
      </c>
      <c r="L61" s="72">
        <v>0.12838508598322099</v>
      </c>
      <c r="M61" s="73">
        <v>2.3964684284942901E-3</v>
      </c>
      <c r="N61" s="72">
        <v>4.3548534452572604E-3</v>
      </c>
      <c r="O61" s="73">
        <v>3.4026752834509998E-4</v>
      </c>
      <c r="P61" s="73"/>
      <c r="Q61" s="73"/>
      <c r="R61" s="74">
        <v>0.12838508598322099</v>
      </c>
      <c r="S61" s="73">
        <v>2.3964684284942901E-3</v>
      </c>
      <c r="T61" s="74">
        <v>0</v>
      </c>
      <c r="U61" s="74">
        <v>0</v>
      </c>
      <c r="V61" s="74">
        <v>4.90347847680249E-3</v>
      </c>
      <c r="W61" s="73">
        <v>3.0448153010390001E-4</v>
      </c>
      <c r="X61" s="74">
        <v>-5.486250315452E-4</v>
      </c>
      <c r="Y61" s="73">
        <v>9.5526692753700006E-5</v>
      </c>
      <c r="Z61" s="73">
        <v>0.132739939428478</v>
      </c>
      <c r="AA61" s="73">
        <v>2.4337556591405101E-3</v>
      </c>
      <c r="AB61" s="73">
        <v>-999</v>
      </c>
      <c r="AC61" s="73">
        <v>-999</v>
      </c>
    </row>
    <row r="62" spans="1:29" x14ac:dyDescent="0.3">
      <c r="A62" t="s">
        <v>88</v>
      </c>
      <c r="B62" t="s">
        <v>89</v>
      </c>
      <c r="C62">
        <v>27045</v>
      </c>
      <c r="D62">
        <v>105</v>
      </c>
      <c r="E62" t="s">
        <v>90</v>
      </c>
      <c r="F62" t="s">
        <v>16</v>
      </c>
      <c r="G62">
        <v>590</v>
      </c>
      <c r="H62" t="s">
        <v>28</v>
      </c>
      <c r="I62" t="s">
        <v>201</v>
      </c>
      <c r="J62">
        <v>331</v>
      </c>
      <c r="L62" s="72">
        <v>0.115734830359516</v>
      </c>
      <c r="M62" s="73">
        <v>2.8639036852882199E-3</v>
      </c>
      <c r="N62" s="72">
        <v>6.5912831320745699E-3</v>
      </c>
      <c r="O62" s="73">
        <v>3.6940672102800002E-4</v>
      </c>
      <c r="P62" s="73"/>
      <c r="Q62" s="73"/>
      <c r="R62" s="74">
        <v>0.115734830359516</v>
      </c>
      <c r="S62" s="73">
        <v>2.8639036852882199E-3</v>
      </c>
      <c r="T62" s="74">
        <v>0</v>
      </c>
      <c r="U62" s="74">
        <v>0</v>
      </c>
      <c r="V62" s="74">
        <v>8.8874397279290803E-3</v>
      </c>
      <c r="W62" s="73">
        <v>3.7455518197450002E-4</v>
      </c>
      <c r="X62" s="74">
        <v>-2.29615659585451E-3</v>
      </c>
      <c r="Y62" s="73">
        <v>9.6216743120800004E-5</v>
      </c>
      <c r="Z62" s="73">
        <v>0.122326113491591</v>
      </c>
      <c r="AA62" s="73">
        <v>3.12410534431465E-3</v>
      </c>
      <c r="AB62" s="73">
        <v>-3.59490320619049E-3</v>
      </c>
      <c r="AC62" s="73">
        <v>-3.59490320619049E-3</v>
      </c>
    </row>
    <row r="63" spans="1:29" x14ac:dyDescent="0.3">
      <c r="A63" t="s">
        <v>88</v>
      </c>
      <c r="B63" t="s">
        <v>89</v>
      </c>
      <c r="C63">
        <v>27045</v>
      </c>
      <c r="D63">
        <v>105</v>
      </c>
      <c r="E63" t="s">
        <v>90</v>
      </c>
      <c r="F63" t="s">
        <v>16</v>
      </c>
      <c r="G63">
        <v>590</v>
      </c>
      <c r="H63" t="s">
        <v>28</v>
      </c>
      <c r="I63" t="s">
        <v>202</v>
      </c>
      <c r="J63">
        <v>298</v>
      </c>
      <c r="L63" s="72">
        <v>0.15864539224496599</v>
      </c>
      <c r="M63" s="73">
        <v>2.93725651396791E-3</v>
      </c>
      <c r="N63" s="72">
        <v>5.9859188305804497E-3</v>
      </c>
      <c r="O63" s="73">
        <v>4.1728665916120002E-4</v>
      </c>
      <c r="P63" s="73"/>
      <c r="Q63" s="73"/>
      <c r="R63" s="74">
        <v>0.15864539224496599</v>
      </c>
      <c r="S63" s="73">
        <v>2.93725651396791E-3</v>
      </c>
      <c r="T63" s="74">
        <v>0</v>
      </c>
      <c r="U63" s="74">
        <v>0</v>
      </c>
      <c r="V63" s="74">
        <v>5.9680359602261096E-3</v>
      </c>
      <c r="W63" s="73">
        <v>3.9066392170209997E-4</v>
      </c>
      <c r="X63" s="74">
        <v>1.78828703543E-5</v>
      </c>
      <c r="Y63" s="73">
        <v>9.4438416407000006E-5</v>
      </c>
      <c r="Z63" s="73">
        <v>0.16463131107554599</v>
      </c>
      <c r="AA63" s="73">
        <v>2.9883565510907002E-3</v>
      </c>
      <c r="AB63" s="73">
        <v>-999</v>
      </c>
      <c r="AC63" s="73">
        <v>-999</v>
      </c>
    </row>
    <row r="64" spans="1:29" x14ac:dyDescent="0.3">
      <c r="A64" t="s">
        <v>88</v>
      </c>
      <c r="B64" t="s">
        <v>89</v>
      </c>
      <c r="C64">
        <v>27045</v>
      </c>
      <c r="D64">
        <v>105</v>
      </c>
      <c r="E64" t="s">
        <v>90</v>
      </c>
      <c r="F64" t="s">
        <v>16</v>
      </c>
      <c r="G64">
        <v>590</v>
      </c>
      <c r="H64" t="s">
        <v>28</v>
      </c>
      <c r="I64" t="s">
        <v>203</v>
      </c>
      <c r="J64">
        <v>331</v>
      </c>
      <c r="L64" s="72">
        <v>0.14459390584894199</v>
      </c>
      <c r="M64" s="73">
        <v>3.5852937148558701E-3</v>
      </c>
      <c r="N64" s="72">
        <v>8.0188760744900698E-3</v>
      </c>
      <c r="O64" s="73">
        <v>4.103377146115E-4</v>
      </c>
      <c r="P64" s="73"/>
      <c r="Q64" s="73"/>
      <c r="R64" s="74">
        <v>0.14459390584894199</v>
      </c>
      <c r="S64" s="73">
        <v>3.5852937148558701E-3</v>
      </c>
      <c r="T64" s="74">
        <v>0</v>
      </c>
      <c r="U64" s="74">
        <v>0</v>
      </c>
      <c r="V64" s="74">
        <v>9.9357982023291595E-3</v>
      </c>
      <c r="W64" s="73">
        <v>4.086122046985E-4</v>
      </c>
      <c r="X64" s="74">
        <v>-1.9169221278390899E-3</v>
      </c>
      <c r="Y64" s="73">
        <v>9.5613432362500004E-5</v>
      </c>
      <c r="Z64" s="73">
        <v>0.152612781923432</v>
      </c>
      <c r="AA64" s="73">
        <v>3.8902607383076802E-3</v>
      </c>
      <c r="AB64" s="73">
        <v>-3.59490320619049E-3</v>
      </c>
      <c r="AC64" s="73">
        <v>-3.59490320619049E-3</v>
      </c>
    </row>
    <row r="65" spans="1:29" x14ac:dyDescent="0.3">
      <c r="A65" t="s">
        <v>88</v>
      </c>
      <c r="B65" t="s">
        <v>89</v>
      </c>
      <c r="C65">
        <v>27045</v>
      </c>
      <c r="D65">
        <v>105</v>
      </c>
      <c r="E65" t="s">
        <v>90</v>
      </c>
      <c r="F65" t="s">
        <v>39</v>
      </c>
      <c r="G65">
        <v>512</v>
      </c>
      <c r="H65" t="s">
        <v>157</v>
      </c>
      <c r="I65" t="s">
        <v>159</v>
      </c>
      <c r="J65">
        <v>298</v>
      </c>
      <c r="L65" s="72">
        <v>0.48545604257382502</v>
      </c>
      <c r="M65" s="73">
        <v>7.9024422644633392E-3</v>
      </c>
      <c r="N65" s="72">
        <v>0.37977894033597198</v>
      </c>
      <c r="O65" s="73">
        <v>2.8965683393317901E-3</v>
      </c>
      <c r="P65" s="73"/>
      <c r="Q65" s="73"/>
      <c r="R65" s="74">
        <v>0.48545604257382502</v>
      </c>
      <c r="S65" s="73">
        <v>7.9024422644633392E-3</v>
      </c>
      <c r="T65" s="74">
        <v>0</v>
      </c>
      <c r="U65" s="74">
        <v>0</v>
      </c>
      <c r="V65" s="74">
        <v>0.26461165808003501</v>
      </c>
      <c r="W65" s="73">
        <v>3.1848285095449299E-3</v>
      </c>
      <c r="X65" s="74">
        <v>0.115167282255937</v>
      </c>
      <c r="Y65" s="73">
        <v>1.6163775822084401E-3</v>
      </c>
      <c r="Z65" s="73">
        <v>0.86523498290979795</v>
      </c>
      <c r="AA65" s="73">
        <v>9.4700545148642904E-3</v>
      </c>
      <c r="AB65" s="73">
        <v>0.42322251484071399</v>
      </c>
      <c r="AC65" s="73">
        <v>0.42322251484071399</v>
      </c>
    </row>
    <row r="66" spans="1:29" x14ac:dyDescent="0.3">
      <c r="A66" t="s">
        <v>88</v>
      </c>
      <c r="B66" t="s">
        <v>89</v>
      </c>
      <c r="C66">
        <v>27045</v>
      </c>
      <c r="D66">
        <v>105</v>
      </c>
      <c r="E66" t="s">
        <v>90</v>
      </c>
      <c r="F66" t="s">
        <v>39</v>
      </c>
      <c r="G66">
        <v>512</v>
      </c>
      <c r="H66" t="s">
        <v>157</v>
      </c>
      <c r="I66" t="s">
        <v>158</v>
      </c>
      <c r="J66">
        <v>331</v>
      </c>
      <c r="L66" s="72">
        <v>1.21304619869486</v>
      </c>
      <c r="M66" s="73">
        <v>9.2100002004601202E-3</v>
      </c>
      <c r="N66" s="72">
        <v>0.19351805742968201</v>
      </c>
      <c r="O66" s="73">
        <v>3.7897775623520198E-3</v>
      </c>
      <c r="P66" s="73"/>
      <c r="Q66" s="73"/>
      <c r="R66" s="74">
        <v>1.21304619869486</v>
      </c>
      <c r="S66" s="73">
        <v>9.2100002004601202E-3</v>
      </c>
      <c r="T66" s="74">
        <v>0</v>
      </c>
      <c r="U66" s="74">
        <v>0</v>
      </c>
      <c r="V66" s="74">
        <v>0.16158165968674701</v>
      </c>
      <c r="W66" s="73">
        <v>3.5321209833196398E-3</v>
      </c>
      <c r="X66" s="74">
        <v>3.1936397742934802E-2</v>
      </c>
      <c r="Y66" s="73">
        <v>7.6495006517360005E-4</v>
      </c>
      <c r="Z66" s="73">
        <v>1.4065642561245399</v>
      </c>
      <c r="AA66" s="73">
        <v>1.0579005856881899E-2</v>
      </c>
      <c r="AB66" s="73">
        <v>0.47148856699214298</v>
      </c>
      <c r="AC66" s="73">
        <v>0.47148856699214298</v>
      </c>
    </row>
    <row r="67" spans="1:29" x14ac:dyDescent="0.3">
      <c r="A67" t="s">
        <v>88</v>
      </c>
      <c r="B67" t="s">
        <v>89</v>
      </c>
      <c r="C67">
        <v>27045</v>
      </c>
      <c r="D67">
        <v>105</v>
      </c>
      <c r="E67" t="s">
        <v>90</v>
      </c>
      <c r="F67" t="s">
        <v>42</v>
      </c>
      <c r="G67">
        <v>528</v>
      </c>
      <c r="H67" t="s">
        <v>49</v>
      </c>
      <c r="I67" t="s">
        <v>51</v>
      </c>
      <c r="J67">
        <v>353</v>
      </c>
      <c r="L67" s="72">
        <v>8.6137662606233008E-3</v>
      </c>
      <c r="M67" s="73">
        <v>6.5723198703139995E-4</v>
      </c>
      <c r="N67" s="72">
        <v>-4.8836786007703699E-3</v>
      </c>
      <c r="O67" s="73">
        <v>4.1016871511440397E-3</v>
      </c>
      <c r="P67" s="73"/>
      <c r="Q67" s="73"/>
      <c r="R67" s="74">
        <v>8.6137662606233008E-3</v>
      </c>
      <c r="S67" s="73">
        <v>6.5723198703139995E-4</v>
      </c>
      <c r="T67" s="74">
        <v>0</v>
      </c>
      <c r="U67" s="74">
        <v>0</v>
      </c>
      <c r="V67" s="74">
        <v>-4.89861012647228E-3</v>
      </c>
      <c r="W67" s="73">
        <v>4.1021211654771903E-3</v>
      </c>
      <c r="X67" s="74">
        <v>1.4931525701900001E-5</v>
      </c>
      <c r="Y67" s="73">
        <v>1.1633248779100001E-5</v>
      </c>
      <c r="Z67" s="73">
        <v>3.7300876598529101E-3</v>
      </c>
      <c r="AA67" s="73">
        <v>4.3112187971683603E-3</v>
      </c>
      <c r="AB67" s="73">
        <v>-0.27008122221853098</v>
      </c>
      <c r="AC67" s="73">
        <v>-0.27008122221853098</v>
      </c>
    </row>
    <row r="68" spans="1:29" x14ac:dyDescent="0.3">
      <c r="A68" t="s">
        <v>88</v>
      </c>
      <c r="B68" t="s">
        <v>89</v>
      </c>
      <c r="C68">
        <v>27045</v>
      </c>
      <c r="D68">
        <v>105</v>
      </c>
      <c r="E68" t="s">
        <v>90</v>
      </c>
      <c r="F68" t="s">
        <v>42</v>
      </c>
      <c r="G68">
        <v>528</v>
      </c>
      <c r="H68" t="s">
        <v>49</v>
      </c>
      <c r="I68" t="s">
        <v>50</v>
      </c>
      <c r="J68">
        <v>351</v>
      </c>
      <c r="L68" s="72">
        <v>0.110312703236467</v>
      </c>
      <c r="M68" s="73">
        <v>5.1450204255179999E-4</v>
      </c>
      <c r="N68" s="72">
        <v>3.1422091279917998E-2</v>
      </c>
      <c r="O68" s="73">
        <v>3.0288698427749999E-4</v>
      </c>
      <c r="P68" s="73"/>
      <c r="Q68" s="73"/>
      <c r="R68" s="74">
        <v>0.110312703236467</v>
      </c>
      <c r="S68" s="73">
        <v>5.1450204255179999E-4</v>
      </c>
      <c r="T68" s="74">
        <v>0</v>
      </c>
      <c r="U68" s="74">
        <v>0</v>
      </c>
      <c r="V68" s="74">
        <v>3.1414946577109297E-2</v>
      </c>
      <c r="W68" s="73">
        <v>3.0264938496340002E-4</v>
      </c>
      <c r="X68" s="74">
        <v>7.1447028087000003E-6</v>
      </c>
      <c r="Y68" s="73">
        <v>2.2064292042E-6</v>
      </c>
      <c r="Z68" s="73">
        <v>0.14173479451638499</v>
      </c>
      <c r="AA68" s="73">
        <v>5.6976871315490005E-4</v>
      </c>
      <c r="AB68" s="73">
        <v>9.7731972510872997E-2</v>
      </c>
      <c r="AC68" s="73">
        <v>9.7731972510872997E-2</v>
      </c>
    </row>
    <row r="69" spans="1:29" x14ac:dyDescent="0.3">
      <c r="A69" t="s">
        <v>88</v>
      </c>
      <c r="B69" t="s">
        <v>89</v>
      </c>
      <c r="C69">
        <v>27045</v>
      </c>
      <c r="D69">
        <v>105</v>
      </c>
      <c r="E69" t="s">
        <v>90</v>
      </c>
      <c r="F69" t="s">
        <v>42</v>
      </c>
      <c r="G69">
        <v>590</v>
      </c>
      <c r="H69" t="s">
        <v>28</v>
      </c>
      <c r="I69" t="s">
        <v>204</v>
      </c>
      <c r="J69">
        <v>353</v>
      </c>
      <c r="L69" s="72">
        <v>7.6519426359773296E-2</v>
      </c>
      <c r="M69" s="73">
        <v>1.6904024597250001E-4</v>
      </c>
      <c r="N69" s="72">
        <v>9.7621304562854103E-2</v>
      </c>
      <c r="O69" s="73">
        <v>3.3566993343714401E-3</v>
      </c>
      <c r="P69" s="73"/>
      <c r="Q69" s="73"/>
      <c r="R69" s="74">
        <v>7.6519426359773296E-2</v>
      </c>
      <c r="S69" s="73">
        <v>1.6904024597250001E-4</v>
      </c>
      <c r="T69" s="74">
        <v>0</v>
      </c>
      <c r="U69" s="74">
        <v>0</v>
      </c>
      <c r="V69" s="74">
        <v>9.5119502437000403E-2</v>
      </c>
      <c r="W69" s="73">
        <v>3.3577332099874201E-3</v>
      </c>
      <c r="X69" s="74">
        <v>2.5018021258536999E-3</v>
      </c>
      <c r="Y69" s="73">
        <v>1.16607015627E-5</v>
      </c>
      <c r="Z69" s="73">
        <v>0.174140730922627</v>
      </c>
      <c r="AA69" s="73">
        <v>3.42285783280892E-3</v>
      </c>
      <c r="AB69" s="73">
        <v>9.3093216538136393E-3</v>
      </c>
      <c r="AC69" s="73">
        <v>9.3093216538136393E-3</v>
      </c>
    </row>
    <row r="70" spans="1:29" x14ac:dyDescent="0.3">
      <c r="A70" t="s">
        <v>88</v>
      </c>
      <c r="B70" t="s">
        <v>89</v>
      </c>
      <c r="C70">
        <v>27045</v>
      </c>
      <c r="D70">
        <v>105</v>
      </c>
      <c r="E70" t="s">
        <v>90</v>
      </c>
      <c r="F70" t="s">
        <v>42</v>
      </c>
      <c r="G70">
        <v>590</v>
      </c>
      <c r="H70" t="s">
        <v>28</v>
      </c>
      <c r="I70" t="s">
        <v>205</v>
      </c>
      <c r="J70">
        <v>351</v>
      </c>
      <c r="L70" s="72">
        <v>7.5700122729344593E-2</v>
      </c>
      <c r="M70" s="73">
        <v>1.7429169465079999E-4</v>
      </c>
      <c r="N70" s="72">
        <v>0.10431682656390701</v>
      </c>
      <c r="O70" s="73">
        <v>3.43073595835219E-3</v>
      </c>
      <c r="P70" s="73"/>
      <c r="Q70" s="73"/>
      <c r="R70" s="74">
        <v>7.5700122729344593E-2</v>
      </c>
      <c r="S70" s="73">
        <v>1.7429169465079999E-4</v>
      </c>
      <c r="T70" s="74">
        <v>0</v>
      </c>
      <c r="U70" s="74">
        <v>0</v>
      </c>
      <c r="V70" s="74">
        <v>0.101809211855576</v>
      </c>
      <c r="W70" s="73">
        <v>3.4311809057635798E-3</v>
      </c>
      <c r="X70" s="74">
        <v>2.5076147083302599E-3</v>
      </c>
      <c r="Y70" s="73">
        <v>5.4553803736000002E-6</v>
      </c>
      <c r="Z70" s="73">
        <v>0.18001694929325099</v>
      </c>
      <c r="AA70" s="73">
        <v>3.5231087413500001E-3</v>
      </c>
      <c r="AB70" s="73">
        <v>2.2205056840365001E-2</v>
      </c>
      <c r="AC70" s="73">
        <v>2.2205056840365001E-2</v>
      </c>
    </row>
    <row r="71" spans="1:29" x14ac:dyDescent="0.3">
      <c r="A71" t="s">
        <v>88</v>
      </c>
      <c r="B71" t="s">
        <v>89</v>
      </c>
      <c r="C71">
        <v>27045</v>
      </c>
      <c r="D71">
        <v>105</v>
      </c>
      <c r="E71" t="s">
        <v>90</v>
      </c>
      <c r="F71" t="s">
        <v>42</v>
      </c>
      <c r="G71">
        <v>590</v>
      </c>
      <c r="H71" t="s">
        <v>28</v>
      </c>
      <c r="I71" t="s">
        <v>206</v>
      </c>
      <c r="J71">
        <v>353</v>
      </c>
      <c r="L71" s="72">
        <v>5.0561012977336998E-2</v>
      </c>
      <c r="M71" s="73">
        <v>1.3055536553200001E-4</v>
      </c>
      <c r="N71" s="72">
        <v>0.102079792757857</v>
      </c>
      <c r="O71" s="73">
        <v>2.9335593784638402E-3</v>
      </c>
      <c r="P71" s="73"/>
      <c r="Q71" s="73"/>
      <c r="R71" s="74">
        <v>5.0561012977336998E-2</v>
      </c>
      <c r="S71" s="73">
        <v>1.3055536553200001E-4</v>
      </c>
      <c r="T71" s="74">
        <v>0</v>
      </c>
      <c r="U71" s="74">
        <v>0</v>
      </c>
      <c r="V71" s="74">
        <v>9.9591939432055798E-2</v>
      </c>
      <c r="W71" s="73">
        <v>2.9339267848839299E-3</v>
      </c>
      <c r="X71" s="74">
        <v>2.4878533258016499E-3</v>
      </c>
      <c r="Y71" s="73">
        <v>6.0692305510999997E-6</v>
      </c>
      <c r="Z71" s="73">
        <v>0.15264080573519401</v>
      </c>
      <c r="AA71" s="73">
        <v>2.9832082207255401E-3</v>
      </c>
      <c r="AB71" s="73">
        <v>1.9744793542951101E-2</v>
      </c>
      <c r="AC71" s="73">
        <v>1.9744793542951101E-2</v>
      </c>
    </row>
    <row r="72" spans="1:29" x14ac:dyDescent="0.3">
      <c r="A72" t="s">
        <v>88</v>
      </c>
      <c r="B72" t="s">
        <v>89</v>
      </c>
      <c r="C72">
        <v>27045</v>
      </c>
      <c r="D72">
        <v>105</v>
      </c>
      <c r="E72" t="s">
        <v>90</v>
      </c>
      <c r="F72" t="s">
        <v>42</v>
      </c>
      <c r="G72">
        <v>590</v>
      </c>
      <c r="H72" t="s">
        <v>28</v>
      </c>
      <c r="I72" t="s">
        <v>207</v>
      </c>
      <c r="J72">
        <v>351</v>
      </c>
      <c r="L72" s="72">
        <v>4.9869566811965797E-2</v>
      </c>
      <c r="M72" s="73">
        <v>1.3287383028019999E-4</v>
      </c>
      <c r="N72" s="72">
        <v>0.10345077870990101</v>
      </c>
      <c r="O72" s="73">
        <v>2.9920660667677201E-3</v>
      </c>
      <c r="P72" s="73"/>
      <c r="Q72" s="73"/>
      <c r="R72" s="74">
        <v>4.9869566811965797E-2</v>
      </c>
      <c r="S72" s="73">
        <v>1.3287383028019999E-4</v>
      </c>
      <c r="T72" s="74">
        <v>0</v>
      </c>
      <c r="U72" s="74">
        <v>0</v>
      </c>
      <c r="V72" s="74">
        <v>0.100944082791142</v>
      </c>
      <c r="W72" s="73">
        <v>2.99218695201459E-3</v>
      </c>
      <c r="X72" s="74">
        <v>2.5066959187590799E-3</v>
      </c>
      <c r="Y72" s="73">
        <v>4.1986773639999998E-6</v>
      </c>
      <c r="Z72" s="73">
        <v>0.15332034552186699</v>
      </c>
      <c r="AA72" s="73">
        <v>3.0650163563182499E-3</v>
      </c>
      <c r="AB72" s="73">
        <v>-4.2095090407610002E-4</v>
      </c>
      <c r="AC72" s="73">
        <v>-4.2095090407610002E-4</v>
      </c>
    </row>
    <row r="73" spans="1:29" x14ac:dyDescent="0.3">
      <c r="A73" t="s">
        <v>88</v>
      </c>
      <c r="B73" t="s">
        <v>89</v>
      </c>
      <c r="C73">
        <v>27045</v>
      </c>
      <c r="D73">
        <v>105</v>
      </c>
      <c r="E73" t="s">
        <v>90</v>
      </c>
      <c r="F73" t="s">
        <v>42</v>
      </c>
      <c r="G73">
        <v>590</v>
      </c>
      <c r="H73" t="s">
        <v>28</v>
      </c>
      <c r="I73" t="s">
        <v>208</v>
      </c>
      <c r="J73">
        <v>353</v>
      </c>
      <c r="L73" s="72">
        <v>5.0561012977336998E-2</v>
      </c>
      <c r="M73" s="73">
        <v>1.3055536553200001E-4</v>
      </c>
      <c r="N73" s="72">
        <v>0.102079792757857</v>
      </c>
      <c r="O73" s="73">
        <v>2.9335593784638402E-3</v>
      </c>
      <c r="P73" s="73"/>
      <c r="Q73" s="73"/>
      <c r="R73" s="74">
        <v>5.0561012977336998E-2</v>
      </c>
      <c r="S73" s="73">
        <v>1.3055536553200001E-4</v>
      </c>
      <c r="T73" s="74">
        <v>0</v>
      </c>
      <c r="U73" s="74">
        <v>0</v>
      </c>
      <c r="V73" s="74">
        <v>9.9591939432055798E-2</v>
      </c>
      <c r="W73" s="73">
        <v>2.9339267848839299E-3</v>
      </c>
      <c r="X73" s="74">
        <v>2.4878533258016499E-3</v>
      </c>
      <c r="Y73" s="73">
        <v>6.0692305510999997E-6</v>
      </c>
      <c r="Z73" s="73">
        <v>0.15264080573519401</v>
      </c>
      <c r="AA73" s="73">
        <v>2.9832082207255401E-3</v>
      </c>
      <c r="AB73" s="73">
        <v>1.9744793542951101E-2</v>
      </c>
      <c r="AC73" s="73">
        <v>1.9744793542951101E-2</v>
      </c>
    </row>
    <row r="74" spans="1:29" x14ac:dyDescent="0.3">
      <c r="A74" t="s">
        <v>88</v>
      </c>
      <c r="B74" t="s">
        <v>89</v>
      </c>
      <c r="C74">
        <v>27045</v>
      </c>
      <c r="D74">
        <v>105</v>
      </c>
      <c r="E74" t="s">
        <v>90</v>
      </c>
      <c r="F74" t="s">
        <v>42</v>
      </c>
      <c r="G74">
        <v>590</v>
      </c>
      <c r="H74" t="s">
        <v>28</v>
      </c>
      <c r="I74" t="s">
        <v>209</v>
      </c>
      <c r="J74">
        <v>351</v>
      </c>
      <c r="L74" s="72">
        <v>4.9869566811965797E-2</v>
      </c>
      <c r="M74" s="73">
        <v>1.3287383028019999E-4</v>
      </c>
      <c r="N74" s="72">
        <v>0.10345077870990101</v>
      </c>
      <c r="O74" s="73">
        <v>2.9920660667677201E-3</v>
      </c>
      <c r="P74" s="73"/>
      <c r="Q74" s="73"/>
      <c r="R74" s="74">
        <v>4.9869566811965797E-2</v>
      </c>
      <c r="S74" s="73">
        <v>1.3287383028019999E-4</v>
      </c>
      <c r="T74" s="74">
        <v>0</v>
      </c>
      <c r="U74" s="74">
        <v>0</v>
      </c>
      <c r="V74" s="74">
        <v>0.100944082791142</v>
      </c>
      <c r="W74" s="73">
        <v>2.99218695201459E-3</v>
      </c>
      <c r="X74" s="74">
        <v>2.5066959187590799E-3</v>
      </c>
      <c r="Y74" s="73">
        <v>4.1986773639999998E-6</v>
      </c>
      <c r="Z74" s="73">
        <v>0.15332034552186699</v>
      </c>
      <c r="AA74" s="73">
        <v>3.0650163563182499E-3</v>
      </c>
      <c r="AB74" s="73">
        <v>-4.2095090407610002E-4</v>
      </c>
      <c r="AC74" s="73">
        <v>-4.2095090407610002E-4</v>
      </c>
    </row>
    <row r="75" spans="1:29" x14ac:dyDescent="0.3">
      <c r="A75" t="s">
        <v>88</v>
      </c>
      <c r="B75" t="s">
        <v>89</v>
      </c>
      <c r="C75">
        <v>27045</v>
      </c>
      <c r="D75">
        <v>105</v>
      </c>
      <c r="E75" t="s">
        <v>90</v>
      </c>
      <c r="F75" t="s">
        <v>42</v>
      </c>
      <c r="G75">
        <v>590</v>
      </c>
      <c r="H75" t="s">
        <v>28</v>
      </c>
      <c r="I75" t="s">
        <v>210</v>
      </c>
      <c r="J75">
        <v>353</v>
      </c>
      <c r="L75" s="72">
        <v>6.3504908733710896E-2</v>
      </c>
      <c r="M75" s="73">
        <v>1.501123815308E-4</v>
      </c>
      <c r="N75" s="72">
        <v>9.8310829825686993E-2</v>
      </c>
      <c r="O75" s="73">
        <v>3.18542215174194E-3</v>
      </c>
      <c r="P75" s="73"/>
      <c r="Q75" s="73"/>
      <c r="R75" s="74">
        <v>6.3504908733710896E-2</v>
      </c>
      <c r="S75" s="73">
        <v>1.501123815308E-4</v>
      </c>
      <c r="T75" s="74">
        <v>0</v>
      </c>
      <c r="U75" s="74">
        <v>0</v>
      </c>
      <c r="V75" s="74">
        <v>9.58131591697267E-2</v>
      </c>
      <c r="W75" s="73">
        <v>3.1865706338168702E-3</v>
      </c>
      <c r="X75" s="74">
        <v>2.4976706559604201E-3</v>
      </c>
      <c r="Y75" s="73">
        <v>1.14724376614E-5</v>
      </c>
      <c r="Z75" s="73">
        <v>0.16181573855939799</v>
      </c>
      <c r="AA75" s="73">
        <v>3.2438714552252201E-3</v>
      </c>
      <c r="AB75" s="73">
        <v>-3.5106018890873503E-2</v>
      </c>
      <c r="AC75" s="73">
        <v>-3.5106018890873503E-2</v>
      </c>
    </row>
    <row r="76" spans="1:29" x14ac:dyDescent="0.3">
      <c r="A76" t="s">
        <v>88</v>
      </c>
      <c r="B76" t="s">
        <v>89</v>
      </c>
      <c r="C76">
        <v>27045</v>
      </c>
      <c r="D76">
        <v>105</v>
      </c>
      <c r="E76" t="s">
        <v>90</v>
      </c>
      <c r="F76" t="s">
        <v>42</v>
      </c>
      <c r="G76">
        <v>590</v>
      </c>
      <c r="H76" t="s">
        <v>28</v>
      </c>
      <c r="I76" t="s">
        <v>211</v>
      </c>
      <c r="J76">
        <v>351</v>
      </c>
      <c r="L76" s="72">
        <v>6.2771422028489995E-2</v>
      </c>
      <c r="M76" s="73">
        <v>1.5326107317899999E-4</v>
      </c>
      <c r="N76" s="72">
        <v>0.104128194650879</v>
      </c>
      <c r="O76" s="73">
        <v>3.3007206942498001E-3</v>
      </c>
      <c r="P76" s="73"/>
      <c r="Q76" s="73"/>
      <c r="R76" s="74">
        <v>6.2771422028489995E-2</v>
      </c>
      <c r="S76" s="73">
        <v>1.5326107317899999E-4</v>
      </c>
      <c r="T76" s="74">
        <v>0</v>
      </c>
      <c r="U76" s="74">
        <v>0</v>
      </c>
      <c r="V76" s="74">
        <v>0.10162178927931501</v>
      </c>
      <c r="W76" s="73">
        <v>3.3008649806011898E-3</v>
      </c>
      <c r="X76" s="74">
        <v>2.5064053715645501E-3</v>
      </c>
      <c r="Y76" s="73">
        <v>4.3784051594000004E-6</v>
      </c>
      <c r="Z76" s="73">
        <v>0.16689961667936901</v>
      </c>
      <c r="AA76" s="73">
        <v>3.3837679681185898E-3</v>
      </c>
      <c r="AB76" s="73">
        <v>-4.8323557155668896E-3</v>
      </c>
      <c r="AC76" s="73">
        <v>-4.8323557155668896E-3</v>
      </c>
    </row>
    <row r="77" spans="1:29" x14ac:dyDescent="0.3">
      <c r="A77" t="s">
        <v>88</v>
      </c>
      <c r="B77" t="s">
        <v>89</v>
      </c>
      <c r="C77">
        <v>27045</v>
      </c>
      <c r="D77">
        <v>105</v>
      </c>
      <c r="E77" t="s">
        <v>90</v>
      </c>
      <c r="F77" t="s">
        <v>42</v>
      </c>
      <c r="G77">
        <v>590</v>
      </c>
      <c r="H77" t="s">
        <v>28</v>
      </c>
      <c r="I77" t="s">
        <v>212</v>
      </c>
      <c r="J77">
        <v>353</v>
      </c>
      <c r="L77" s="72">
        <v>9.6076850028328498E-2</v>
      </c>
      <c r="M77" s="73">
        <v>1.981380763943E-4</v>
      </c>
      <c r="N77" s="72">
        <v>9.6686708621707695E-2</v>
      </c>
      <c r="O77" s="73">
        <v>3.6382855347780502E-3</v>
      </c>
      <c r="P77" s="73"/>
      <c r="Q77" s="73"/>
      <c r="R77" s="74">
        <v>9.6076850028328498E-2</v>
      </c>
      <c r="S77" s="73">
        <v>1.981380763943E-4</v>
      </c>
      <c r="T77" s="74">
        <v>0</v>
      </c>
      <c r="U77" s="74">
        <v>0</v>
      </c>
      <c r="V77" s="74">
        <v>9.4177737167874295E-2</v>
      </c>
      <c r="W77" s="73">
        <v>3.63916817268E-3</v>
      </c>
      <c r="X77" s="74">
        <v>2.5089714538333902E-3</v>
      </c>
      <c r="Y77" s="73">
        <v>1.2237938316700001E-5</v>
      </c>
      <c r="Z77" s="73">
        <v>0.192763558650036</v>
      </c>
      <c r="AA77" s="73">
        <v>3.7142820541350798E-3</v>
      </c>
      <c r="AB77" s="73">
        <v>2.4289277566999001E-2</v>
      </c>
      <c r="AC77" s="73">
        <v>2.4289277566999001E-2</v>
      </c>
    </row>
    <row r="78" spans="1:29" x14ac:dyDescent="0.3">
      <c r="A78" t="s">
        <v>88</v>
      </c>
      <c r="B78" t="s">
        <v>89</v>
      </c>
      <c r="C78">
        <v>27045</v>
      </c>
      <c r="D78">
        <v>105</v>
      </c>
      <c r="E78" t="s">
        <v>90</v>
      </c>
      <c r="F78" t="s">
        <v>42</v>
      </c>
      <c r="G78">
        <v>590</v>
      </c>
      <c r="H78" t="s">
        <v>28</v>
      </c>
      <c r="I78" t="s">
        <v>213</v>
      </c>
      <c r="J78">
        <v>351</v>
      </c>
      <c r="L78" s="72">
        <v>9.5107885951566898E-2</v>
      </c>
      <c r="M78" s="73">
        <v>2.0807416880269999E-4</v>
      </c>
      <c r="N78" s="72">
        <v>0.102578362678998</v>
      </c>
      <c r="O78" s="73">
        <v>3.7076241230377502E-3</v>
      </c>
      <c r="P78" s="73"/>
      <c r="Q78" s="73"/>
      <c r="R78" s="74">
        <v>9.5107885951566898E-2</v>
      </c>
      <c r="S78" s="73">
        <v>2.0807416880269999E-4</v>
      </c>
      <c r="T78" s="74">
        <v>0</v>
      </c>
      <c r="U78" s="74">
        <v>0</v>
      </c>
      <c r="V78" s="74">
        <v>0.100064882305236</v>
      </c>
      <c r="W78" s="73">
        <v>3.7078747490888499E-3</v>
      </c>
      <c r="X78" s="74">
        <v>2.51348037376108E-3</v>
      </c>
      <c r="Y78" s="73">
        <v>6.3950848469999997E-6</v>
      </c>
      <c r="Z78" s="73">
        <v>0.197686248630564</v>
      </c>
      <c r="AA78" s="73">
        <v>3.8148554513355399E-3</v>
      </c>
      <c r="AB78" s="73">
        <v>3.1679063649005502E-2</v>
      </c>
      <c r="AC78" s="73">
        <v>3.1679063649005502E-2</v>
      </c>
    </row>
    <row r="79" spans="1:29" x14ac:dyDescent="0.3">
      <c r="A79" t="s">
        <v>88</v>
      </c>
      <c r="B79" t="s">
        <v>89</v>
      </c>
      <c r="C79">
        <v>27045</v>
      </c>
      <c r="D79">
        <v>105</v>
      </c>
      <c r="E79" t="s">
        <v>90</v>
      </c>
      <c r="F79" t="s">
        <v>42</v>
      </c>
      <c r="G79">
        <v>590</v>
      </c>
      <c r="H79" t="s">
        <v>28</v>
      </c>
      <c r="I79" t="s">
        <v>214</v>
      </c>
      <c r="J79">
        <v>353</v>
      </c>
      <c r="L79" s="72">
        <v>0.12869221536543901</v>
      </c>
      <c r="M79" s="73">
        <v>2.4429010148930002E-4</v>
      </c>
      <c r="N79" s="72">
        <v>9.3089003061406106E-2</v>
      </c>
      <c r="O79" s="73">
        <v>3.9119439207240701E-3</v>
      </c>
      <c r="P79" s="73"/>
      <c r="Q79" s="73"/>
      <c r="R79" s="74">
        <v>0.12869221536543901</v>
      </c>
      <c r="S79" s="73">
        <v>2.4429010148930002E-4</v>
      </c>
      <c r="T79" s="74">
        <v>0</v>
      </c>
      <c r="U79" s="74">
        <v>0</v>
      </c>
      <c r="V79" s="74">
        <v>9.0581015581656002E-2</v>
      </c>
      <c r="W79" s="73">
        <v>3.9126415231550598E-3</v>
      </c>
      <c r="X79" s="74">
        <v>2.5079874797500502E-3</v>
      </c>
      <c r="Y79" s="73">
        <v>1.23184826042E-5</v>
      </c>
      <c r="Z79" s="73">
        <v>0.22178121842684501</v>
      </c>
      <c r="AA79" s="73">
        <v>4.0071798486845797E-3</v>
      </c>
      <c r="AB79" s="73">
        <v>4.9195646679378202E-2</v>
      </c>
      <c r="AC79" s="73">
        <v>4.9195646679378202E-2</v>
      </c>
    </row>
    <row r="80" spans="1:29" x14ac:dyDescent="0.3">
      <c r="A80" t="s">
        <v>88</v>
      </c>
      <c r="B80" t="s">
        <v>89</v>
      </c>
      <c r="C80">
        <v>27045</v>
      </c>
      <c r="D80">
        <v>105</v>
      </c>
      <c r="E80" t="s">
        <v>90</v>
      </c>
      <c r="F80" t="s">
        <v>42</v>
      </c>
      <c r="G80">
        <v>590</v>
      </c>
      <c r="H80" t="s">
        <v>28</v>
      </c>
      <c r="I80" t="s">
        <v>215</v>
      </c>
      <c r="J80">
        <v>351</v>
      </c>
      <c r="L80" s="72">
        <v>0.12739429467236399</v>
      </c>
      <c r="M80" s="73">
        <v>2.5834363001920002E-4</v>
      </c>
      <c r="N80" s="72">
        <v>9.8049821244503399E-2</v>
      </c>
      <c r="O80" s="73">
        <v>4.2829826319731598E-3</v>
      </c>
      <c r="P80" s="73"/>
      <c r="Q80" s="73"/>
      <c r="R80" s="74">
        <v>0.12739429467236399</v>
      </c>
      <c r="S80" s="73">
        <v>2.5834363001920002E-4</v>
      </c>
      <c r="T80" s="74">
        <v>0</v>
      </c>
      <c r="U80" s="74">
        <v>0</v>
      </c>
      <c r="V80" s="74">
        <v>9.5530531783943107E-2</v>
      </c>
      <c r="W80" s="73">
        <v>4.2828850204652703E-3</v>
      </c>
      <c r="X80" s="74">
        <v>2.51928946056013E-3</v>
      </c>
      <c r="Y80" s="73">
        <v>6.8407203887000001E-6</v>
      </c>
      <c r="Z80" s="73">
        <v>0.225444115916867</v>
      </c>
      <c r="AA80" s="73">
        <v>4.4071740972569896E-3</v>
      </c>
      <c r="AB80" s="73">
        <v>3.8287881131514198E-2</v>
      </c>
      <c r="AC80" s="73">
        <v>3.8287881131514198E-2</v>
      </c>
    </row>
    <row r="81" spans="1:29" x14ac:dyDescent="0.3">
      <c r="A81" t="s">
        <v>88</v>
      </c>
      <c r="B81" t="s">
        <v>89</v>
      </c>
      <c r="C81">
        <v>27045</v>
      </c>
      <c r="D81">
        <v>105</v>
      </c>
      <c r="E81" t="s">
        <v>90</v>
      </c>
      <c r="F81" t="s">
        <v>42</v>
      </c>
      <c r="G81">
        <v>590</v>
      </c>
      <c r="H81" t="s">
        <v>28</v>
      </c>
      <c r="I81" t="s">
        <v>44</v>
      </c>
      <c r="J81">
        <v>353</v>
      </c>
      <c r="L81" s="72">
        <v>0.161382280144475</v>
      </c>
      <c r="M81" s="73">
        <v>2.9558934089130002E-4</v>
      </c>
      <c r="N81" s="72">
        <v>8.7062940445373202E-2</v>
      </c>
      <c r="O81" s="73">
        <v>4.2661542895928604E-3</v>
      </c>
      <c r="P81" s="73"/>
      <c r="Q81" s="73"/>
      <c r="R81" s="74">
        <v>0.161382280144475</v>
      </c>
      <c r="S81" s="73">
        <v>2.9558934089130002E-4</v>
      </c>
      <c r="T81" s="74">
        <v>0</v>
      </c>
      <c r="U81" s="74">
        <v>0</v>
      </c>
      <c r="V81" s="74">
        <v>8.45504300707169E-2</v>
      </c>
      <c r="W81" s="73">
        <v>4.2665042870565799E-3</v>
      </c>
      <c r="X81" s="74">
        <v>2.5125103746562899E-3</v>
      </c>
      <c r="Y81" s="73">
        <v>1.2351734862400001E-5</v>
      </c>
      <c r="Z81" s="73">
        <v>0.248445220589849</v>
      </c>
      <c r="AA81" s="73">
        <v>4.38327603501594E-3</v>
      </c>
      <c r="AB81" s="73">
        <v>1.8205196121934501E-2</v>
      </c>
      <c r="AC81" s="73">
        <v>1.8205196121934501E-2</v>
      </c>
    </row>
    <row r="82" spans="1:29" x14ac:dyDescent="0.3">
      <c r="A82" t="s">
        <v>88</v>
      </c>
      <c r="B82" t="s">
        <v>89</v>
      </c>
      <c r="C82">
        <v>27045</v>
      </c>
      <c r="D82">
        <v>105</v>
      </c>
      <c r="E82" t="s">
        <v>90</v>
      </c>
      <c r="F82" t="s">
        <v>42</v>
      </c>
      <c r="G82">
        <v>590</v>
      </c>
      <c r="H82" t="s">
        <v>28</v>
      </c>
      <c r="I82" t="s">
        <v>43</v>
      </c>
      <c r="J82">
        <v>351</v>
      </c>
      <c r="L82" s="72">
        <v>0.15980457310826099</v>
      </c>
      <c r="M82" s="73">
        <v>3.1339279608040002E-4</v>
      </c>
      <c r="N82" s="72">
        <v>9.4683692971336803E-2</v>
      </c>
      <c r="O82" s="73">
        <v>4.9627231807148299E-3</v>
      </c>
      <c r="P82" s="73"/>
      <c r="Q82" s="73"/>
      <c r="R82" s="74">
        <v>0.15980457310826099</v>
      </c>
      <c r="S82" s="73">
        <v>3.1339279608040002E-4</v>
      </c>
      <c r="T82" s="74">
        <v>0</v>
      </c>
      <c r="U82" s="74">
        <v>0</v>
      </c>
      <c r="V82" s="74">
        <v>9.2163079347455296E-2</v>
      </c>
      <c r="W82" s="73">
        <v>4.9626219243119E-3</v>
      </c>
      <c r="X82" s="74">
        <v>2.5206136238814002E-3</v>
      </c>
      <c r="Y82" s="73">
        <v>7.5043840162999997E-6</v>
      </c>
      <c r="Z82" s="73">
        <v>0.25448826607959801</v>
      </c>
      <c r="AA82" s="73">
        <v>5.1171245665704197E-3</v>
      </c>
      <c r="AB82" s="73">
        <v>3.7966765929877602E-3</v>
      </c>
      <c r="AC82" s="73">
        <v>3.7966765929877602E-3</v>
      </c>
    </row>
    <row r="83" spans="1:29" x14ac:dyDescent="0.3">
      <c r="A83" t="s">
        <v>88</v>
      </c>
      <c r="B83" t="s">
        <v>89</v>
      </c>
      <c r="C83">
        <v>27045</v>
      </c>
      <c r="D83">
        <v>105</v>
      </c>
      <c r="E83" t="s">
        <v>90</v>
      </c>
      <c r="F83" t="s">
        <v>42</v>
      </c>
      <c r="G83">
        <v>590</v>
      </c>
      <c r="H83" t="s">
        <v>28</v>
      </c>
      <c r="I83" t="s">
        <v>47</v>
      </c>
      <c r="J83">
        <v>353</v>
      </c>
      <c r="L83" s="72">
        <v>7.6519426359773296E-2</v>
      </c>
      <c r="M83" s="73">
        <v>1.6904024597250001E-4</v>
      </c>
      <c r="N83" s="72">
        <v>9.7621304562854103E-2</v>
      </c>
      <c r="O83" s="73">
        <v>3.3566993343714401E-3</v>
      </c>
      <c r="P83" s="73"/>
      <c r="Q83" s="73"/>
      <c r="R83" s="74">
        <v>7.6519426359773296E-2</v>
      </c>
      <c r="S83" s="73">
        <v>1.6904024597250001E-4</v>
      </c>
      <c r="T83" s="74">
        <v>0</v>
      </c>
      <c r="U83" s="74">
        <v>0</v>
      </c>
      <c r="V83" s="74">
        <v>9.5119502437000403E-2</v>
      </c>
      <c r="W83" s="73">
        <v>3.3577332099874201E-3</v>
      </c>
      <c r="X83" s="74">
        <v>2.5018021258536999E-3</v>
      </c>
      <c r="Y83" s="73">
        <v>1.16607015627E-5</v>
      </c>
      <c r="Z83" s="73">
        <v>0.174140730922627</v>
      </c>
      <c r="AA83" s="73">
        <v>3.42285783280892E-3</v>
      </c>
      <c r="AB83" s="73">
        <v>9.3093216538136393E-3</v>
      </c>
      <c r="AC83" s="73">
        <v>9.3093216538136393E-3</v>
      </c>
    </row>
    <row r="84" spans="1:29" x14ac:dyDescent="0.3">
      <c r="A84" t="s">
        <v>88</v>
      </c>
      <c r="B84" t="s">
        <v>89</v>
      </c>
      <c r="C84">
        <v>27045</v>
      </c>
      <c r="D84">
        <v>105</v>
      </c>
      <c r="E84" t="s">
        <v>90</v>
      </c>
      <c r="F84" t="s">
        <v>42</v>
      </c>
      <c r="G84">
        <v>590</v>
      </c>
      <c r="H84" t="s">
        <v>28</v>
      </c>
      <c r="I84" t="s">
        <v>46</v>
      </c>
      <c r="J84">
        <v>351</v>
      </c>
      <c r="L84" s="72">
        <v>7.5700122729344593E-2</v>
      </c>
      <c r="M84" s="73">
        <v>1.7429169465079999E-4</v>
      </c>
      <c r="N84" s="72">
        <v>0.10431682656390701</v>
      </c>
      <c r="O84" s="73">
        <v>3.43073595835219E-3</v>
      </c>
      <c r="P84" s="73"/>
      <c r="Q84" s="73"/>
      <c r="R84" s="74">
        <v>7.5700122729344593E-2</v>
      </c>
      <c r="S84" s="73">
        <v>1.7429169465079999E-4</v>
      </c>
      <c r="T84" s="74">
        <v>0</v>
      </c>
      <c r="U84" s="74">
        <v>0</v>
      </c>
      <c r="V84" s="74">
        <v>0.101809211855576</v>
      </c>
      <c r="W84" s="73">
        <v>3.4311809057635798E-3</v>
      </c>
      <c r="X84" s="74">
        <v>2.5076147083302599E-3</v>
      </c>
      <c r="Y84" s="73">
        <v>5.4553803736000002E-6</v>
      </c>
      <c r="Z84" s="73">
        <v>0.18001694929325099</v>
      </c>
      <c r="AA84" s="73">
        <v>3.5231087413500001E-3</v>
      </c>
      <c r="AB84" s="73">
        <v>2.2205056840365001E-2</v>
      </c>
      <c r="AC84" s="73">
        <v>2.2205056840365001E-2</v>
      </c>
    </row>
    <row r="85" spans="1:29" x14ac:dyDescent="0.3">
      <c r="A85" t="s">
        <v>88</v>
      </c>
      <c r="B85" t="s">
        <v>89</v>
      </c>
      <c r="C85">
        <v>27045</v>
      </c>
      <c r="D85">
        <v>105</v>
      </c>
      <c r="E85" t="s">
        <v>90</v>
      </c>
      <c r="F85" t="s">
        <v>42</v>
      </c>
      <c r="G85">
        <v>590</v>
      </c>
      <c r="H85" t="s">
        <v>28</v>
      </c>
      <c r="I85" t="s">
        <v>216</v>
      </c>
      <c r="J85">
        <v>353</v>
      </c>
      <c r="L85" s="72">
        <v>7.6519426359773296E-2</v>
      </c>
      <c r="M85" s="73">
        <v>1.6904024597250001E-4</v>
      </c>
      <c r="N85" s="72">
        <v>9.7621304562854103E-2</v>
      </c>
      <c r="O85" s="73">
        <v>3.3566993343714401E-3</v>
      </c>
      <c r="P85" s="73"/>
      <c r="Q85" s="73"/>
      <c r="R85" s="74">
        <v>7.6519426359773296E-2</v>
      </c>
      <c r="S85" s="73">
        <v>1.6904024597250001E-4</v>
      </c>
      <c r="T85" s="74">
        <v>0</v>
      </c>
      <c r="U85" s="74">
        <v>0</v>
      </c>
      <c r="V85" s="74">
        <v>9.5119502437000403E-2</v>
      </c>
      <c r="W85" s="73">
        <v>3.3577332099874201E-3</v>
      </c>
      <c r="X85" s="74">
        <v>2.5018021258536999E-3</v>
      </c>
      <c r="Y85" s="73">
        <v>1.16607015627E-5</v>
      </c>
      <c r="Z85" s="73">
        <v>0.174140730922627</v>
      </c>
      <c r="AA85" s="73">
        <v>3.42285783280892E-3</v>
      </c>
      <c r="AB85" s="73">
        <v>9.3093216538136393E-3</v>
      </c>
      <c r="AC85" s="73">
        <v>9.3093216538136393E-3</v>
      </c>
    </row>
    <row r="86" spans="1:29" x14ac:dyDescent="0.3">
      <c r="A86" t="s">
        <v>88</v>
      </c>
      <c r="B86" t="s">
        <v>89</v>
      </c>
      <c r="C86">
        <v>27045</v>
      </c>
      <c r="D86">
        <v>105</v>
      </c>
      <c r="E86" t="s">
        <v>90</v>
      </c>
      <c r="F86" t="s">
        <v>42</v>
      </c>
      <c r="G86">
        <v>590</v>
      </c>
      <c r="H86" t="s">
        <v>28</v>
      </c>
      <c r="I86" t="s">
        <v>217</v>
      </c>
      <c r="J86">
        <v>351</v>
      </c>
      <c r="L86" s="72">
        <v>7.5700122729344593E-2</v>
      </c>
      <c r="M86" s="73">
        <v>1.7429169465079999E-4</v>
      </c>
      <c r="N86" s="72">
        <v>0.10431682656390701</v>
      </c>
      <c r="O86" s="73">
        <v>3.43073595835219E-3</v>
      </c>
      <c r="P86" s="73"/>
      <c r="Q86" s="73"/>
      <c r="R86" s="74">
        <v>7.5700122729344593E-2</v>
      </c>
      <c r="S86" s="73">
        <v>1.7429169465079999E-4</v>
      </c>
      <c r="T86" s="74">
        <v>0</v>
      </c>
      <c r="U86" s="74">
        <v>0</v>
      </c>
      <c r="V86" s="74">
        <v>0.101809211855576</v>
      </c>
      <c r="W86" s="73">
        <v>3.4311809057635798E-3</v>
      </c>
      <c r="X86" s="74">
        <v>2.5076147083302599E-3</v>
      </c>
      <c r="Y86" s="73">
        <v>5.4553803736000002E-6</v>
      </c>
      <c r="Z86" s="73">
        <v>0.18001694929325099</v>
      </c>
      <c r="AA86" s="73">
        <v>3.5231087413500001E-3</v>
      </c>
      <c r="AB86" s="73">
        <v>2.2205056840365001E-2</v>
      </c>
      <c r="AC86" s="73">
        <v>2.2205056840365001E-2</v>
      </c>
    </row>
    <row r="87" spans="1:29" x14ac:dyDescent="0.3">
      <c r="A87" t="s">
        <v>88</v>
      </c>
      <c r="B87" t="s">
        <v>89</v>
      </c>
      <c r="C87">
        <v>27045</v>
      </c>
      <c r="D87">
        <v>105</v>
      </c>
      <c r="E87" t="s">
        <v>90</v>
      </c>
      <c r="F87" t="s">
        <v>42</v>
      </c>
      <c r="G87">
        <v>590</v>
      </c>
      <c r="H87" t="s">
        <v>28</v>
      </c>
      <c r="I87" t="s">
        <v>218</v>
      </c>
      <c r="J87">
        <v>353</v>
      </c>
      <c r="L87" s="72">
        <v>7.6519426359773296E-2</v>
      </c>
      <c r="M87" s="73">
        <v>1.6904024597250001E-4</v>
      </c>
      <c r="N87" s="72">
        <v>9.7621304562854103E-2</v>
      </c>
      <c r="O87" s="73">
        <v>3.3566993343714401E-3</v>
      </c>
      <c r="P87" s="73"/>
      <c r="Q87" s="73"/>
      <c r="R87" s="74">
        <v>7.6519426359773296E-2</v>
      </c>
      <c r="S87" s="73">
        <v>1.6904024597250001E-4</v>
      </c>
      <c r="T87" s="74">
        <v>0</v>
      </c>
      <c r="U87" s="74">
        <v>0</v>
      </c>
      <c r="V87" s="74">
        <v>9.5119502437000403E-2</v>
      </c>
      <c r="W87" s="73">
        <v>3.3577332099874201E-3</v>
      </c>
      <c r="X87" s="74">
        <v>2.5018021258536999E-3</v>
      </c>
      <c r="Y87" s="73">
        <v>1.16607015627E-5</v>
      </c>
      <c r="Z87" s="73">
        <v>0.174140730922627</v>
      </c>
      <c r="AA87" s="73">
        <v>3.42285783280892E-3</v>
      </c>
      <c r="AB87" s="73">
        <v>9.3093216538136393E-3</v>
      </c>
      <c r="AC87" s="73">
        <v>9.3093216538136393E-3</v>
      </c>
    </row>
    <row r="88" spans="1:29" x14ac:dyDescent="0.3">
      <c r="A88" t="s">
        <v>88</v>
      </c>
      <c r="B88" t="s">
        <v>89</v>
      </c>
      <c r="C88">
        <v>27045</v>
      </c>
      <c r="D88">
        <v>105</v>
      </c>
      <c r="E88" t="s">
        <v>90</v>
      </c>
      <c r="F88" t="s">
        <v>42</v>
      </c>
      <c r="G88">
        <v>590</v>
      </c>
      <c r="H88" t="s">
        <v>28</v>
      </c>
      <c r="I88" t="s">
        <v>219</v>
      </c>
      <c r="J88">
        <v>351</v>
      </c>
      <c r="L88" s="72">
        <v>7.5700122729344593E-2</v>
      </c>
      <c r="M88" s="73">
        <v>1.7429169465079999E-4</v>
      </c>
      <c r="N88" s="72">
        <v>0.10431682656390701</v>
      </c>
      <c r="O88" s="73">
        <v>3.43073595835219E-3</v>
      </c>
      <c r="P88" s="73"/>
      <c r="Q88" s="73"/>
      <c r="R88" s="74">
        <v>7.5700122729344593E-2</v>
      </c>
      <c r="S88" s="73">
        <v>1.7429169465079999E-4</v>
      </c>
      <c r="T88" s="74">
        <v>0</v>
      </c>
      <c r="U88" s="74">
        <v>0</v>
      </c>
      <c r="V88" s="74">
        <v>0.101809211855576</v>
      </c>
      <c r="W88" s="73">
        <v>3.4311809057635798E-3</v>
      </c>
      <c r="X88" s="74">
        <v>2.5076147083302599E-3</v>
      </c>
      <c r="Y88" s="73">
        <v>5.4553803736000002E-6</v>
      </c>
      <c r="Z88" s="73">
        <v>0.18001694929325099</v>
      </c>
      <c r="AA88" s="73">
        <v>3.5231087413500001E-3</v>
      </c>
      <c r="AB88" s="73">
        <v>2.2205056840365001E-2</v>
      </c>
      <c r="AC88" s="73">
        <v>2.2205056840365001E-2</v>
      </c>
    </row>
    <row r="89" spans="1:29" x14ac:dyDescent="0.3">
      <c r="A89" t="s">
        <v>88</v>
      </c>
      <c r="B89" t="s">
        <v>89</v>
      </c>
      <c r="C89">
        <v>27045</v>
      </c>
      <c r="D89">
        <v>105</v>
      </c>
      <c r="E89" t="s">
        <v>90</v>
      </c>
      <c r="F89" t="s">
        <v>42</v>
      </c>
      <c r="G89">
        <v>590</v>
      </c>
      <c r="H89" t="s">
        <v>28</v>
      </c>
      <c r="I89" t="s">
        <v>220</v>
      </c>
      <c r="J89">
        <v>353</v>
      </c>
      <c r="L89" s="72">
        <v>9.6076850028328498E-2</v>
      </c>
      <c r="M89" s="73">
        <v>1.981380763943E-4</v>
      </c>
      <c r="N89" s="72">
        <v>9.6686708621707695E-2</v>
      </c>
      <c r="O89" s="73">
        <v>3.6382855347780502E-3</v>
      </c>
      <c r="P89" s="73"/>
      <c r="Q89" s="73"/>
      <c r="R89" s="74">
        <v>9.6076850028328498E-2</v>
      </c>
      <c r="S89" s="73">
        <v>1.981380763943E-4</v>
      </c>
      <c r="T89" s="74">
        <v>0</v>
      </c>
      <c r="U89" s="74">
        <v>0</v>
      </c>
      <c r="V89" s="74">
        <v>9.4177737167874295E-2</v>
      </c>
      <c r="W89" s="73">
        <v>3.63916817268E-3</v>
      </c>
      <c r="X89" s="74">
        <v>2.5089714538333902E-3</v>
      </c>
      <c r="Y89" s="73">
        <v>1.2237938316700001E-5</v>
      </c>
      <c r="Z89" s="73">
        <v>0.192763558650036</v>
      </c>
      <c r="AA89" s="73">
        <v>3.7142820541350798E-3</v>
      </c>
      <c r="AB89" s="73">
        <v>2.4289277566999001E-2</v>
      </c>
      <c r="AC89" s="73">
        <v>2.4289277566999001E-2</v>
      </c>
    </row>
    <row r="90" spans="1:29" x14ac:dyDescent="0.3">
      <c r="A90" t="s">
        <v>88</v>
      </c>
      <c r="B90" t="s">
        <v>89</v>
      </c>
      <c r="C90">
        <v>27045</v>
      </c>
      <c r="D90">
        <v>105</v>
      </c>
      <c r="E90" t="s">
        <v>90</v>
      </c>
      <c r="F90" t="s">
        <v>42</v>
      </c>
      <c r="G90">
        <v>590</v>
      </c>
      <c r="H90" t="s">
        <v>28</v>
      </c>
      <c r="I90" t="s">
        <v>221</v>
      </c>
      <c r="J90">
        <v>351</v>
      </c>
      <c r="L90" s="72">
        <v>9.5107885951566898E-2</v>
      </c>
      <c r="M90" s="73">
        <v>2.0807416880269999E-4</v>
      </c>
      <c r="N90" s="72">
        <v>0.102578362678998</v>
      </c>
      <c r="O90" s="73">
        <v>3.7076241230377502E-3</v>
      </c>
      <c r="P90" s="73"/>
      <c r="Q90" s="73"/>
      <c r="R90" s="74">
        <v>9.5107885951566898E-2</v>
      </c>
      <c r="S90" s="73">
        <v>2.0807416880269999E-4</v>
      </c>
      <c r="T90" s="74">
        <v>0</v>
      </c>
      <c r="U90" s="74">
        <v>0</v>
      </c>
      <c r="V90" s="74">
        <v>0.100064882305236</v>
      </c>
      <c r="W90" s="73">
        <v>3.7078747490888499E-3</v>
      </c>
      <c r="X90" s="74">
        <v>2.51348037376108E-3</v>
      </c>
      <c r="Y90" s="73">
        <v>6.3950848469999997E-6</v>
      </c>
      <c r="Z90" s="73">
        <v>0.197686248630564</v>
      </c>
      <c r="AA90" s="73">
        <v>3.8148554513355399E-3</v>
      </c>
      <c r="AB90" s="73">
        <v>3.1679063649005502E-2</v>
      </c>
      <c r="AC90" s="73">
        <v>3.1679063649005502E-2</v>
      </c>
    </row>
    <row r="91" spans="1:29" x14ac:dyDescent="0.3">
      <c r="A91" t="s">
        <v>88</v>
      </c>
      <c r="B91" t="s">
        <v>91</v>
      </c>
      <c r="C91">
        <v>27055</v>
      </c>
      <c r="D91">
        <v>105</v>
      </c>
      <c r="E91" t="s">
        <v>90</v>
      </c>
      <c r="F91" t="s">
        <v>16</v>
      </c>
      <c r="G91">
        <v>328</v>
      </c>
      <c r="H91" t="s">
        <v>18</v>
      </c>
      <c r="I91" t="s">
        <v>19</v>
      </c>
      <c r="L91" s="72">
        <v>0.21052600443363101</v>
      </c>
      <c r="M91" s="73">
        <v>-999</v>
      </c>
      <c r="N91" s="72">
        <v>1.2145699933171199E-2</v>
      </c>
      <c r="O91" s="73">
        <v>-999</v>
      </c>
      <c r="P91" s="73"/>
      <c r="Q91" s="73"/>
      <c r="R91" s="74">
        <v>0.21052600443363101</v>
      </c>
      <c r="S91" s="73">
        <v>-999</v>
      </c>
      <c r="T91" s="74">
        <v>0</v>
      </c>
      <c r="U91" s="74">
        <v>0</v>
      </c>
      <c r="V91" s="74">
        <v>1.2145699933171199E-2</v>
      </c>
      <c r="W91" s="73">
        <v>-999</v>
      </c>
      <c r="X91" s="74">
        <v>0</v>
      </c>
      <c r="Y91" s="73">
        <v>-999</v>
      </c>
      <c r="Z91" s="73">
        <v>0.222672066651284</v>
      </c>
      <c r="AA91" s="73"/>
      <c r="AB91" s="73">
        <v>-999</v>
      </c>
      <c r="AC91" s="73">
        <v>-999</v>
      </c>
    </row>
    <row r="92" spans="1:29" x14ac:dyDescent="0.3">
      <c r="A92" t="s">
        <v>88</v>
      </c>
      <c r="B92" t="s">
        <v>91</v>
      </c>
      <c r="C92">
        <v>27055</v>
      </c>
      <c r="D92">
        <v>105</v>
      </c>
      <c r="E92" t="s">
        <v>90</v>
      </c>
      <c r="F92" t="s">
        <v>16</v>
      </c>
      <c r="G92">
        <v>329</v>
      </c>
      <c r="H92" t="s">
        <v>24</v>
      </c>
      <c r="I92" t="s">
        <v>26</v>
      </c>
      <c r="J92">
        <v>298</v>
      </c>
      <c r="L92" s="72">
        <v>0.51937426192617397</v>
      </c>
      <c r="M92" s="73">
        <v>8.7600735141914604E-3</v>
      </c>
      <c r="N92" s="72">
        <v>8.2591174152076896E-2</v>
      </c>
      <c r="O92" s="73">
        <v>1.2910476549617201E-3</v>
      </c>
      <c r="P92" s="73"/>
      <c r="Q92" s="73"/>
      <c r="R92" s="74">
        <v>0.51937426192617397</v>
      </c>
      <c r="S92" s="73">
        <v>8.7600735141914604E-3</v>
      </c>
      <c r="T92" s="74">
        <v>0</v>
      </c>
      <c r="U92" s="74">
        <v>0</v>
      </c>
      <c r="V92" s="74">
        <v>5.3611943533494702E-2</v>
      </c>
      <c r="W92" s="73">
        <v>1.1002749601669701E-3</v>
      </c>
      <c r="X92" s="74">
        <v>2.8979230618582201E-2</v>
      </c>
      <c r="Y92" s="73">
        <v>4.0513368189299998E-4</v>
      </c>
      <c r="Z92" s="73">
        <v>0.60196543607825204</v>
      </c>
      <c r="AA92" s="73">
        <v>9.8997387153159002E-3</v>
      </c>
      <c r="AB92" s="73">
        <v>0.12894944023238</v>
      </c>
      <c r="AC92" s="73">
        <v>0.12894944023238</v>
      </c>
    </row>
    <row r="93" spans="1:29" x14ac:dyDescent="0.3">
      <c r="A93" t="s">
        <v>88</v>
      </c>
      <c r="B93" t="s">
        <v>91</v>
      </c>
      <c r="C93">
        <v>27055</v>
      </c>
      <c r="D93">
        <v>105</v>
      </c>
      <c r="E93" t="s">
        <v>90</v>
      </c>
      <c r="F93" t="s">
        <v>16</v>
      </c>
      <c r="G93">
        <v>329</v>
      </c>
      <c r="H93" t="s">
        <v>24</v>
      </c>
      <c r="I93" t="s">
        <v>25</v>
      </c>
      <c r="J93">
        <v>331</v>
      </c>
      <c r="L93" s="72">
        <v>0.486283937610272</v>
      </c>
      <c r="M93" s="73">
        <v>6.69154633627605E-3</v>
      </c>
      <c r="N93" s="72">
        <v>7.0965298817593503E-2</v>
      </c>
      <c r="O93" s="73">
        <v>1.3467688007753401E-3</v>
      </c>
      <c r="P93" s="73"/>
      <c r="Q93" s="73"/>
      <c r="R93" s="74">
        <v>0.486283937610272</v>
      </c>
      <c r="S93" s="73">
        <v>6.69154633627605E-3</v>
      </c>
      <c r="T93" s="74">
        <v>0</v>
      </c>
      <c r="U93" s="74">
        <v>0</v>
      </c>
      <c r="V93" s="74">
        <v>6.4218860489282104E-2</v>
      </c>
      <c r="W93" s="73">
        <v>1.2707633760656999E-3</v>
      </c>
      <c r="X93" s="74">
        <v>6.7464383283113898E-3</v>
      </c>
      <c r="Y93" s="73">
        <v>2.571097517993E-4</v>
      </c>
      <c r="Z93" s="73">
        <v>0.55724923642786495</v>
      </c>
      <c r="AA93" s="73">
        <v>7.6217332478220098E-3</v>
      </c>
      <c r="AB93" s="73">
        <v>-8.8038744736904803E-2</v>
      </c>
      <c r="AC93" s="73">
        <v>-8.8038744736904803E-2</v>
      </c>
    </row>
    <row r="94" spans="1:29" x14ac:dyDescent="0.3">
      <c r="A94" t="s">
        <v>88</v>
      </c>
      <c r="B94" t="s">
        <v>91</v>
      </c>
      <c r="C94">
        <v>27055</v>
      </c>
      <c r="D94">
        <v>105</v>
      </c>
      <c r="E94" t="s">
        <v>90</v>
      </c>
      <c r="F94" t="s">
        <v>16</v>
      </c>
      <c r="G94">
        <v>340</v>
      </c>
      <c r="H94" t="s">
        <v>21</v>
      </c>
      <c r="I94" t="s">
        <v>148</v>
      </c>
      <c r="J94">
        <v>298</v>
      </c>
      <c r="L94" s="72">
        <v>0.30181455401006702</v>
      </c>
      <c r="M94" s="73">
        <v>7.3857341791574403E-3</v>
      </c>
      <c r="N94" s="72">
        <v>-6.6246247388825799E-2</v>
      </c>
      <c r="O94" s="73">
        <v>1.8150051269558601E-3</v>
      </c>
      <c r="P94" s="73"/>
      <c r="Q94" s="73"/>
      <c r="R94" s="74">
        <v>0.30181455401006702</v>
      </c>
      <c r="S94" s="73">
        <v>7.3857341791574403E-3</v>
      </c>
      <c r="T94" s="74">
        <v>0</v>
      </c>
      <c r="U94" s="74">
        <v>0</v>
      </c>
      <c r="V94" s="74">
        <v>-7.1115538884348795E-2</v>
      </c>
      <c r="W94" s="73">
        <v>1.6352530830992E-3</v>
      </c>
      <c r="X94" s="74">
        <v>4.8692914955230197E-3</v>
      </c>
      <c r="Y94" s="73">
        <v>4.290283588965E-4</v>
      </c>
      <c r="Z94" s="73">
        <v>0.23556830662124101</v>
      </c>
      <c r="AA94" s="73">
        <v>7.43438184586016E-3</v>
      </c>
      <c r="AB94" s="73">
        <v>-3.4868224664780199E-2</v>
      </c>
      <c r="AC94" s="73">
        <v>-3.4868224664780199E-2</v>
      </c>
    </row>
    <row r="95" spans="1:29" x14ac:dyDescent="0.3">
      <c r="A95" t="s">
        <v>88</v>
      </c>
      <c r="B95" t="s">
        <v>91</v>
      </c>
      <c r="C95">
        <v>27055</v>
      </c>
      <c r="D95">
        <v>105</v>
      </c>
      <c r="E95" t="s">
        <v>90</v>
      </c>
      <c r="F95" t="s">
        <v>16</v>
      </c>
      <c r="G95">
        <v>340</v>
      </c>
      <c r="H95" t="s">
        <v>21</v>
      </c>
      <c r="I95" t="s">
        <v>147</v>
      </c>
      <c r="J95">
        <v>331</v>
      </c>
      <c r="L95" s="72">
        <v>0.44439415790332298</v>
      </c>
      <c r="M95" s="73">
        <v>9.4871282965700004E-3</v>
      </c>
      <c r="N95" s="72">
        <v>-3.5769859231728499E-2</v>
      </c>
      <c r="O95" s="73">
        <v>1.2593991472732401E-3</v>
      </c>
      <c r="P95" s="73"/>
      <c r="Q95" s="73"/>
      <c r="R95" s="74">
        <v>0.44439415790332298</v>
      </c>
      <c r="S95" s="73">
        <v>9.4871282965700004E-3</v>
      </c>
      <c r="T95" s="74">
        <v>0</v>
      </c>
      <c r="U95" s="74">
        <v>0</v>
      </c>
      <c r="V95" s="74">
        <v>-4.1109844695559603E-2</v>
      </c>
      <c r="W95" s="73">
        <v>1.17512443052577E-3</v>
      </c>
      <c r="X95" s="74">
        <v>5.3399854638310398E-3</v>
      </c>
      <c r="Y95" s="73">
        <v>2.4784459734720002E-4</v>
      </c>
      <c r="Z95" s="73">
        <v>0.408624298671594</v>
      </c>
      <c r="AA95" s="73">
        <v>8.8035703341167604E-3</v>
      </c>
      <c r="AB95" s="73">
        <v>-3.59490320619049E-3</v>
      </c>
      <c r="AC95" s="73">
        <v>-3.59490320619049E-3</v>
      </c>
    </row>
    <row r="96" spans="1:29" x14ac:dyDescent="0.3">
      <c r="A96" t="s">
        <v>88</v>
      </c>
      <c r="B96" t="s">
        <v>91</v>
      </c>
      <c r="C96">
        <v>27055</v>
      </c>
      <c r="D96">
        <v>105</v>
      </c>
      <c r="E96" t="s">
        <v>90</v>
      </c>
      <c r="F96" t="s">
        <v>16</v>
      </c>
      <c r="G96">
        <v>340</v>
      </c>
      <c r="H96" t="s">
        <v>21</v>
      </c>
      <c r="I96" t="s">
        <v>160</v>
      </c>
      <c r="J96">
        <v>298</v>
      </c>
      <c r="L96" s="72">
        <v>0.358457307593959</v>
      </c>
      <c r="M96" s="73">
        <v>6.1110941595318097E-3</v>
      </c>
      <c r="N96" s="72">
        <v>-2.8713055509603101E-2</v>
      </c>
      <c r="O96" s="73">
        <v>1.1039186022038E-3</v>
      </c>
      <c r="P96" s="73"/>
      <c r="Q96" s="73"/>
      <c r="R96" s="74">
        <v>0.358457307593959</v>
      </c>
      <c r="S96" s="73">
        <v>6.1110941595318097E-3</v>
      </c>
      <c r="T96" s="74">
        <v>0</v>
      </c>
      <c r="U96" s="74">
        <v>0</v>
      </c>
      <c r="V96" s="74">
        <v>-3.7339253867494301E-2</v>
      </c>
      <c r="W96" s="73">
        <v>9.3048274218590003E-4</v>
      </c>
      <c r="X96" s="74">
        <v>8.6261983578912096E-3</v>
      </c>
      <c r="Y96" s="73">
        <v>3.5132698545480001E-4</v>
      </c>
      <c r="Z96" s="73">
        <v>0.32974425208435598</v>
      </c>
      <c r="AA96" s="73">
        <v>5.8025733508426597E-3</v>
      </c>
      <c r="AB96" s="73">
        <v>-999</v>
      </c>
      <c r="AC96" s="73">
        <v>-999</v>
      </c>
    </row>
    <row r="97" spans="1:29" x14ac:dyDescent="0.3">
      <c r="A97" t="s">
        <v>88</v>
      </c>
      <c r="B97" t="s">
        <v>91</v>
      </c>
      <c r="C97">
        <v>27055</v>
      </c>
      <c r="D97">
        <v>105</v>
      </c>
      <c r="E97" t="s">
        <v>90</v>
      </c>
      <c r="F97" t="s">
        <v>16</v>
      </c>
      <c r="G97">
        <v>340</v>
      </c>
      <c r="H97" t="s">
        <v>21</v>
      </c>
      <c r="I97" t="s">
        <v>161</v>
      </c>
      <c r="J97">
        <v>331</v>
      </c>
      <c r="L97" s="72">
        <v>0.30413023638972803</v>
      </c>
      <c r="M97" s="73">
        <v>6.6680055770748196E-3</v>
      </c>
      <c r="N97" s="72">
        <v>-2.1952356771637101E-2</v>
      </c>
      <c r="O97" s="73">
        <v>9.5341325596560002E-4</v>
      </c>
      <c r="P97" s="73"/>
      <c r="Q97" s="73"/>
      <c r="R97" s="74">
        <v>0.30413023638972803</v>
      </c>
      <c r="S97" s="73">
        <v>6.6680055770748196E-3</v>
      </c>
      <c r="T97" s="74">
        <v>0</v>
      </c>
      <c r="U97" s="74">
        <v>0</v>
      </c>
      <c r="V97" s="74">
        <v>-2.6462105572050702E-2</v>
      </c>
      <c r="W97" s="73">
        <v>9.2976288336169997E-4</v>
      </c>
      <c r="X97" s="74">
        <v>4.5097488004136599E-3</v>
      </c>
      <c r="Y97" s="73">
        <v>1.4011605831310001E-4</v>
      </c>
      <c r="Z97" s="73">
        <v>0.28217787961808999</v>
      </c>
      <c r="AA97" s="73">
        <v>6.0455094915612398E-3</v>
      </c>
      <c r="AB97" s="73">
        <v>-2.9656359791666699E-3</v>
      </c>
      <c r="AC97" s="73">
        <v>-2.9656359791666699E-3</v>
      </c>
    </row>
    <row r="98" spans="1:29" x14ac:dyDescent="0.3">
      <c r="A98" t="s">
        <v>88</v>
      </c>
      <c r="B98" t="s">
        <v>91</v>
      </c>
      <c r="C98">
        <v>27055</v>
      </c>
      <c r="D98">
        <v>105</v>
      </c>
      <c r="E98" t="s">
        <v>90</v>
      </c>
      <c r="F98" t="s">
        <v>16</v>
      </c>
      <c r="G98">
        <v>340</v>
      </c>
      <c r="H98" t="s">
        <v>21</v>
      </c>
      <c r="I98" t="s">
        <v>151</v>
      </c>
      <c r="J98">
        <v>298</v>
      </c>
      <c r="L98" s="72">
        <v>0.29679434104697899</v>
      </c>
      <c r="M98" s="73">
        <v>7.4010763270435298E-3</v>
      </c>
      <c r="N98" s="72">
        <v>-4.1296252519873899E-2</v>
      </c>
      <c r="O98" s="73">
        <v>1.79664433077331E-3</v>
      </c>
      <c r="P98" s="73"/>
      <c r="Q98" s="73"/>
      <c r="R98" s="74">
        <v>0.29679434104697899</v>
      </c>
      <c r="S98" s="73">
        <v>7.4010763270435298E-3</v>
      </c>
      <c r="T98" s="74">
        <v>0</v>
      </c>
      <c r="U98" s="74">
        <v>0</v>
      </c>
      <c r="V98" s="74">
        <v>-5.5961918365815697E-2</v>
      </c>
      <c r="W98" s="73">
        <v>1.6152833847059801E-3</v>
      </c>
      <c r="X98" s="74">
        <v>1.46656658459417E-2</v>
      </c>
      <c r="Y98" s="73">
        <v>4.7989380739499999E-4</v>
      </c>
      <c r="Z98" s="73">
        <v>0.25549808852710498</v>
      </c>
      <c r="AA98" s="73">
        <v>7.4186610369951804E-3</v>
      </c>
      <c r="AB98" s="73">
        <v>-4.7393699146097597E-3</v>
      </c>
      <c r="AC98" s="73">
        <v>-4.7393699146097597E-3</v>
      </c>
    </row>
    <row r="99" spans="1:29" x14ac:dyDescent="0.3">
      <c r="A99" t="s">
        <v>88</v>
      </c>
      <c r="B99" t="s">
        <v>91</v>
      </c>
      <c r="C99">
        <v>27055</v>
      </c>
      <c r="D99">
        <v>105</v>
      </c>
      <c r="E99" t="s">
        <v>90</v>
      </c>
      <c r="F99" t="s">
        <v>16</v>
      </c>
      <c r="G99">
        <v>340</v>
      </c>
      <c r="H99" t="s">
        <v>21</v>
      </c>
      <c r="I99" t="s">
        <v>150</v>
      </c>
      <c r="J99">
        <v>331</v>
      </c>
      <c r="L99" s="72">
        <v>0.438703289326283</v>
      </c>
      <c r="M99" s="73">
        <v>9.4580378483550692E-3</v>
      </c>
      <c r="N99" s="72">
        <v>-1.2622689018869499E-2</v>
      </c>
      <c r="O99" s="73">
        <v>1.48046029305227E-3</v>
      </c>
      <c r="P99" s="73"/>
      <c r="Q99" s="73"/>
      <c r="R99" s="74">
        <v>0.438703289326283</v>
      </c>
      <c r="S99" s="73">
        <v>9.4580378483550692E-3</v>
      </c>
      <c r="T99" s="74">
        <v>0</v>
      </c>
      <c r="U99" s="74">
        <v>0</v>
      </c>
      <c r="V99" s="74">
        <v>-2.2551574071293299E-2</v>
      </c>
      <c r="W99" s="73">
        <v>1.29522986214211E-3</v>
      </c>
      <c r="X99" s="74">
        <v>9.9288850524237599E-3</v>
      </c>
      <c r="Y99" s="73">
        <v>3.181431874474E-4</v>
      </c>
      <c r="Z99" s="73">
        <v>0.42608060030741401</v>
      </c>
      <c r="AA99" s="73">
        <v>8.9528451056639004E-3</v>
      </c>
      <c r="AB99" s="73">
        <v>-3.59490320619049E-3</v>
      </c>
      <c r="AC99" s="73">
        <v>-3.59490320619049E-3</v>
      </c>
    </row>
    <row r="100" spans="1:29" x14ac:dyDescent="0.3">
      <c r="A100" t="s">
        <v>88</v>
      </c>
      <c r="B100" t="s">
        <v>91</v>
      </c>
      <c r="C100">
        <v>27055</v>
      </c>
      <c r="D100">
        <v>105</v>
      </c>
      <c r="E100" t="s">
        <v>90</v>
      </c>
      <c r="F100" t="s">
        <v>16</v>
      </c>
      <c r="G100">
        <v>340</v>
      </c>
      <c r="H100" t="s">
        <v>21</v>
      </c>
      <c r="I100" t="s">
        <v>162</v>
      </c>
      <c r="J100">
        <v>298</v>
      </c>
      <c r="L100" s="72">
        <v>0.35220670251342201</v>
      </c>
      <c r="M100" s="73">
        <v>6.1438962913412803E-3</v>
      </c>
      <c r="N100" s="72">
        <v>-5.8434634777922096E-3</v>
      </c>
      <c r="O100" s="73">
        <v>1.2404547440928E-3</v>
      </c>
      <c r="P100" s="73"/>
      <c r="Q100" s="73"/>
      <c r="R100" s="74">
        <v>0.35220670251342201</v>
      </c>
      <c r="S100" s="73">
        <v>6.1438962913412803E-3</v>
      </c>
      <c r="T100" s="74">
        <v>0</v>
      </c>
      <c r="U100" s="74">
        <v>0</v>
      </c>
      <c r="V100" s="74">
        <v>-2.28090693089988E-2</v>
      </c>
      <c r="W100" s="73">
        <v>1.04175898133253E-3</v>
      </c>
      <c r="X100" s="74">
        <v>1.6965605831206602E-2</v>
      </c>
      <c r="Y100" s="73">
        <v>4.3846028076600002E-4</v>
      </c>
      <c r="Z100" s="73">
        <v>0.34636323903562999</v>
      </c>
      <c r="AA100" s="73">
        <v>5.8830357371132003E-3</v>
      </c>
      <c r="AB100" s="73">
        <v>-999</v>
      </c>
      <c r="AC100" s="73">
        <v>-999</v>
      </c>
    </row>
    <row r="101" spans="1:29" x14ac:dyDescent="0.3">
      <c r="A101" t="s">
        <v>88</v>
      </c>
      <c r="B101" t="s">
        <v>91</v>
      </c>
      <c r="C101">
        <v>27055</v>
      </c>
      <c r="D101">
        <v>105</v>
      </c>
      <c r="E101" t="s">
        <v>90</v>
      </c>
      <c r="F101" t="s">
        <v>16</v>
      </c>
      <c r="G101">
        <v>340</v>
      </c>
      <c r="H101" t="s">
        <v>21</v>
      </c>
      <c r="I101" t="s">
        <v>163</v>
      </c>
      <c r="J101">
        <v>331</v>
      </c>
      <c r="L101" s="72">
        <v>0.29307137077039203</v>
      </c>
      <c r="M101" s="73">
        <v>6.6694765723511202E-3</v>
      </c>
      <c r="N101" s="72">
        <v>-5.6439269272813E-3</v>
      </c>
      <c r="O101" s="73">
        <v>1.06458136765423E-3</v>
      </c>
      <c r="P101" s="73"/>
      <c r="Q101" s="73"/>
      <c r="R101" s="74">
        <v>0.29307137077039203</v>
      </c>
      <c r="S101" s="73">
        <v>6.6694765723511202E-3</v>
      </c>
      <c r="T101" s="74">
        <v>0</v>
      </c>
      <c r="U101" s="74">
        <v>0</v>
      </c>
      <c r="V101" s="74">
        <v>-1.3158714737119E-2</v>
      </c>
      <c r="W101" s="73">
        <v>9.9702466759450008E-4</v>
      </c>
      <c r="X101" s="74">
        <v>7.5147878098378099E-3</v>
      </c>
      <c r="Y101" s="73">
        <v>1.886244679441E-4</v>
      </c>
      <c r="Z101" s="73">
        <v>0.28742744384311097</v>
      </c>
      <c r="AA101" s="73">
        <v>6.0869468181161202E-3</v>
      </c>
      <c r="AB101" s="73">
        <v>-2.9656359791666699E-3</v>
      </c>
      <c r="AC101" s="73">
        <v>-2.9656359791666699E-3</v>
      </c>
    </row>
    <row r="102" spans="1:29" x14ac:dyDescent="0.3">
      <c r="A102" t="s">
        <v>88</v>
      </c>
      <c r="B102" t="s">
        <v>91</v>
      </c>
      <c r="C102">
        <v>27055</v>
      </c>
      <c r="D102">
        <v>105</v>
      </c>
      <c r="E102" t="s">
        <v>90</v>
      </c>
      <c r="F102" t="s">
        <v>16</v>
      </c>
      <c r="G102">
        <v>340</v>
      </c>
      <c r="H102" t="s">
        <v>21</v>
      </c>
      <c r="I102" t="s">
        <v>145</v>
      </c>
      <c r="J102">
        <v>298</v>
      </c>
      <c r="L102" s="72">
        <v>0.30635050766107302</v>
      </c>
      <c r="M102" s="73">
        <v>7.3747081342215104E-3</v>
      </c>
      <c r="N102" s="72">
        <v>-9.1251505765673493E-2</v>
      </c>
      <c r="O102" s="73">
        <v>1.9431885197091401E-3</v>
      </c>
      <c r="P102" s="73"/>
      <c r="Q102" s="73"/>
      <c r="R102" s="74">
        <v>0.30635050766107302</v>
      </c>
      <c r="S102" s="73">
        <v>7.3747081342215104E-3</v>
      </c>
      <c r="T102" s="74">
        <v>0</v>
      </c>
      <c r="U102" s="74">
        <v>0</v>
      </c>
      <c r="V102" s="74">
        <v>-8.6147708187030103E-2</v>
      </c>
      <c r="W102" s="73">
        <v>1.7146628059630201E-3</v>
      </c>
      <c r="X102" s="74">
        <v>-5.1037975786433296E-3</v>
      </c>
      <c r="Y102" s="73">
        <v>4.4678489917519999E-4</v>
      </c>
      <c r="Z102" s="73">
        <v>0.21509900189539999</v>
      </c>
      <c r="AA102" s="73">
        <v>7.48055587688801E-3</v>
      </c>
      <c r="AB102" s="73">
        <v>-8.2251366914881496E-2</v>
      </c>
      <c r="AC102" s="73">
        <v>-8.2251366914881496E-2</v>
      </c>
    </row>
    <row r="103" spans="1:29" x14ac:dyDescent="0.3">
      <c r="A103" t="s">
        <v>88</v>
      </c>
      <c r="B103" t="s">
        <v>91</v>
      </c>
      <c r="C103">
        <v>27055</v>
      </c>
      <c r="D103">
        <v>105</v>
      </c>
      <c r="E103" t="s">
        <v>90</v>
      </c>
      <c r="F103" t="s">
        <v>16</v>
      </c>
      <c r="G103">
        <v>340</v>
      </c>
      <c r="H103" t="s">
        <v>21</v>
      </c>
      <c r="I103" t="s">
        <v>144</v>
      </c>
      <c r="J103">
        <v>331</v>
      </c>
      <c r="L103" s="72">
        <v>0.44813439285800499</v>
      </c>
      <c r="M103" s="73">
        <v>9.5070531733423697E-3</v>
      </c>
      <c r="N103" s="72">
        <v>-5.9097706449773198E-2</v>
      </c>
      <c r="O103" s="73">
        <v>1.37855400601614E-3</v>
      </c>
      <c r="P103" s="73"/>
      <c r="Q103" s="73"/>
      <c r="R103" s="74">
        <v>0.44813439285800499</v>
      </c>
      <c r="S103" s="73">
        <v>9.5070531733423697E-3</v>
      </c>
      <c r="T103" s="74">
        <v>0</v>
      </c>
      <c r="U103" s="74">
        <v>0</v>
      </c>
      <c r="V103" s="74">
        <v>-5.9282643528385803E-2</v>
      </c>
      <c r="W103" s="73">
        <v>1.3189349529146E-3</v>
      </c>
      <c r="X103" s="74">
        <v>1.8493707861250001E-4</v>
      </c>
      <c r="Y103" s="73">
        <v>2.3818535356939999E-4</v>
      </c>
      <c r="Z103" s="73">
        <v>0.38903668640823202</v>
      </c>
      <c r="AA103" s="73">
        <v>8.6841401358318197E-3</v>
      </c>
      <c r="AB103" s="73">
        <v>-3.59490320619049E-3</v>
      </c>
      <c r="AC103" s="73">
        <v>-3.59490320619049E-3</v>
      </c>
    </row>
    <row r="104" spans="1:29" x14ac:dyDescent="0.3">
      <c r="A104" t="s">
        <v>88</v>
      </c>
      <c r="B104" t="s">
        <v>91</v>
      </c>
      <c r="C104">
        <v>27055</v>
      </c>
      <c r="D104">
        <v>105</v>
      </c>
      <c r="E104" t="s">
        <v>90</v>
      </c>
      <c r="F104" t="s">
        <v>16</v>
      </c>
      <c r="G104">
        <v>340</v>
      </c>
      <c r="H104" t="s">
        <v>21</v>
      </c>
      <c r="I104" t="s">
        <v>164</v>
      </c>
      <c r="J104">
        <v>298</v>
      </c>
      <c r="L104" s="72">
        <v>0.36344908743959697</v>
      </c>
      <c r="M104" s="73">
        <v>6.0925698817508598E-3</v>
      </c>
      <c r="N104" s="72">
        <v>-5.1808643697442397E-2</v>
      </c>
      <c r="O104" s="73">
        <v>1.1206039427002E-3</v>
      </c>
      <c r="P104" s="73"/>
      <c r="Q104" s="73"/>
      <c r="R104" s="74">
        <v>0.36344908743959697</v>
      </c>
      <c r="S104" s="73">
        <v>6.0925698817508598E-3</v>
      </c>
      <c r="T104" s="74">
        <v>0</v>
      </c>
      <c r="U104" s="74">
        <v>0</v>
      </c>
      <c r="V104" s="74">
        <v>-5.1672406952260198E-2</v>
      </c>
      <c r="W104" s="73">
        <v>9.4001331670450004E-4</v>
      </c>
      <c r="X104" s="74">
        <v>-1.3623674518219999E-4</v>
      </c>
      <c r="Y104" s="73">
        <v>3.2864089102439999E-4</v>
      </c>
      <c r="Z104" s="73">
        <v>0.31164044374215399</v>
      </c>
      <c r="AA104" s="73">
        <v>5.74773414026625E-3</v>
      </c>
      <c r="AB104" s="73">
        <v>-999</v>
      </c>
      <c r="AC104" s="73">
        <v>-999</v>
      </c>
    </row>
    <row r="105" spans="1:29" x14ac:dyDescent="0.3">
      <c r="A105" t="s">
        <v>88</v>
      </c>
      <c r="B105" t="s">
        <v>91</v>
      </c>
      <c r="C105">
        <v>27055</v>
      </c>
      <c r="D105">
        <v>105</v>
      </c>
      <c r="E105" t="s">
        <v>90</v>
      </c>
      <c r="F105" t="s">
        <v>16</v>
      </c>
      <c r="G105">
        <v>340</v>
      </c>
      <c r="H105" t="s">
        <v>21</v>
      </c>
      <c r="I105" t="s">
        <v>165</v>
      </c>
      <c r="J105">
        <v>331</v>
      </c>
      <c r="L105" s="72">
        <v>0.31294783020845901</v>
      </c>
      <c r="M105" s="73">
        <v>6.6962083724783602E-3</v>
      </c>
      <c r="N105" s="72">
        <v>-3.8873616230138998E-2</v>
      </c>
      <c r="O105" s="73">
        <v>1.0451891998739401E-3</v>
      </c>
      <c r="P105" s="73"/>
      <c r="Q105" s="73"/>
      <c r="R105" s="74">
        <v>0.31294783020845901</v>
      </c>
      <c r="S105" s="73">
        <v>6.6962083724783602E-3</v>
      </c>
      <c r="T105" s="74">
        <v>0</v>
      </c>
      <c r="U105" s="74">
        <v>0</v>
      </c>
      <c r="V105" s="74">
        <v>-4.0047239639041103E-2</v>
      </c>
      <c r="W105" s="73">
        <v>1.02591897858701E-3</v>
      </c>
      <c r="X105" s="74">
        <v>1.1736234089021499E-3</v>
      </c>
      <c r="Y105" s="73">
        <v>1.3239281461200001E-4</v>
      </c>
      <c r="Z105" s="73">
        <v>0.27407421397831999</v>
      </c>
      <c r="AA105" s="73">
        <v>6.0367448436270902E-3</v>
      </c>
      <c r="AB105" s="73">
        <v>-2.9656359791666699E-3</v>
      </c>
      <c r="AC105" s="73">
        <v>-2.9656359791666699E-3</v>
      </c>
    </row>
    <row r="106" spans="1:29" x14ac:dyDescent="0.3">
      <c r="A106" t="s">
        <v>88</v>
      </c>
      <c r="B106" t="s">
        <v>91</v>
      </c>
      <c r="C106">
        <v>27055</v>
      </c>
      <c r="D106">
        <v>105</v>
      </c>
      <c r="E106" t="s">
        <v>90</v>
      </c>
      <c r="F106" t="s">
        <v>16</v>
      </c>
      <c r="G106">
        <v>340</v>
      </c>
      <c r="H106" t="s">
        <v>21</v>
      </c>
      <c r="I106" t="s">
        <v>154</v>
      </c>
      <c r="J106">
        <v>298</v>
      </c>
      <c r="L106" s="72">
        <v>0.13827044933892599</v>
      </c>
      <c r="M106" s="73">
        <v>6.0583397969998301E-3</v>
      </c>
      <c r="N106" s="72">
        <v>8.3958280450878806E-3</v>
      </c>
      <c r="O106" s="73">
        <v>1.1833051522032801E-3</v>
      </c>
      <c r="P106" s="73"/>
      <c r="Q106" s="73"/>
      <c r="R106" s="74">
        <v>0.13827044933892599</v>
      </c>
      <c r="S106" s="73">
        <v>6.0583397969998301E-3</v>
      </c>
      <c r="T106" s="74">
        <v>0</v>
      </c>
      <c r="U106" s="74">
        <v>0</v>
      </c>
      <c r="V106" s="74">
        <v>-6.4553533085075004E-3</v>
      </c>
      <c r="W106" s="73">
        <v>1.0515789845445701E-3</v>
      </c>
      <c r="X106" s="74">
        <v>1.48511813535953E-2</v>
      </c>
      <c r="Y106" s="73">
        <v>3.4062675836799998E-4</v>
      </c>
      <c r="Z106" s="73">
        <v>0.146666277384014</v>
      </c>
      <c r="AA106" s="73">
        <v>6.8779800145926497E-3</v>
      </c>
      <c r="AB106" s="73">
        <v>-2.75540532994046E-2</v>
      </c>
      <c r="AC106" s="73">
        <v>-2.75540532994046E-2</v>
      </c>
    </row>
    <row r="107" spans="1:29" x14ac:dyDescent="0.3">
      <c r="A107" t="s">
        <v>88</v>
      </c>
      <c r="B107" t="s">
        <v>91</v>
      </c>
      <c r="C107">
        <v>27055</v>
      </c>
      <c r="D107">
        <v>105</v>
      </c>
      <c r="E107" t="s">
        <v>90</v>
      </c>
      <c r="F107" t="s">
        <v>16</v>
      </c>
      <c r="G107">
        <v>340</v>
      </c>
      <c r="H107" t="s">
        <v>21</v>
      </c>
      <c r="I107" t="s">
        <v>153</v>
      </c>
      <c r="J107">
        <v>331</v>
      </c>
      <c r="L107" s="72">
        <v>0.231250124214501</v>
      </c>
      <c r="M107" s="73">
        <v>5.4242522656103498E-3</v>
      </c>
      <c r="N107" s="72">
        <v>4.0561051356477702E-2</v>
      </c>
      <c r="O107" s="73">
        <v>1.01986141777163E-3</v>
      </c>
      <c r="P107" s="73"/>
      <c r="Q107" s="73"/>
      <c r="R107" s="74">
        <v>0.231250124214501</v>
      </c>
      <c r="S107" s="73">
        <v>5.4242522656103498E-3</v>
      </c>
      <c r="T107" s="74">
        <v>0</v>
      </c>
      <c r="U107" s="74">
        <v>0</v>
      </c>
      <c r="V107" s="74">
        <v>3.1563304097621203E-2</v>
      </c>
      <c r="W107" s="73">
        <v>8.8795538079600004E-4</v>
      </c>
      <c r="X107" s="74">
        <v>8.9977472588564696E-3</v>
      </c>
      <c r="Y107" s="73">
        <v>2.4208371362860001E-4</v>
      </c>
      <c r="Z107" s="73">
        <v>0.271811175570979</v>
      </c>
      <c r="AA107" s="73">
        <v>6.3335472428533704E-3</v>
      </c>
      <c r="AB107" s="73">
        <v>-3.59490320619049E-3</v>
      </c>
      <c r="AC107" s="73">
        <v>-3.59490320619049E-3</v>
      </c>
    </row>
    <row r="108" spans="1:29" x14ac:dyDescent="0.3">
      <c r="A108" t="s">
        <v>88</v>
      </c>
      <c r="B108" t="s">
        <v>91</v>
      </c>
      <c r="C108">
        <v>27055</v>
      </c>
      <c r="D108">
        <v>105</v>
      </c>
      <c r="E108" t="s">
        <v>90</v>
      </c>
      <c r="F108" t="s">
        <v>16</v>
      </c>
      <c r="G108">
        <v>340</v>
      </c>
      <c r="H108" t="s">
        <v>21</v>
      </c>
      <c r="I108" t="s">
        <v>166</v>
      </c>
      <c r="J108">
        <v>298</v>
      </c>
      <c r="L108" s="72">
        <v>0.181009159513422</v>
      </c>
      <c r="M108" s="73">
        <v>4.5275767453388802E-3</v>
      </c>
      <c r="N108" s="72">
        <v>2.7427505338767501E-2</v>
      </c>
      <c r="O108" s="73">
        <v>7.8625989434609998E-4</v>
      </c>
      <c r="P108" s="73"/>
      <c r="Q108" s="73"/>
      <c r="R108" s="74">
        <v>0.181009159513422</v>
      </c>
      <c r="S108" s="73">
        <v>4.5275767453388802E-3</v>
      </c>
      <c r="T108" s="74">
        <v>0</v>
      </c>
      <c r="U108" s="74">
        <v>0</v>
      </c>
      <c r="V108" s="74">
        <v>1.3063789314420701E-2</v>
      </c>
      <c r="W108" s="73">
        <v>6.4976518101120002E-4</v>
      </c>
      <c r="X108" s="74">
        <v>1.4363716024346799E-2</v>
      </c>
      <c r="Y108" s="73">
        <v>3.2821735527010002E-4</v>
      </c>
      <c r="Z108" s="73">
        <v>0.20843666485219001</v>
      </c>
      <c r="AA108" s="73">
        <v>5.20795313711924E-3</v>
      </c>
      <c r="AB108" s="73">
        <v>-999</v>
      </c>
      <c r="AC108" s="73">
        <v>-999</v>
      </c>
    </row>
    <row r="109" spans="1:29" x14ac:dyDescent="0.3">
      <c r="A109" t="s">
        <v>88</v>
      </c>
      <c r="B109" t="s">
        <v>91</v>
      </c>
      <c r="C109">
        <v>27055</v>
      </c>
      <c r="D109">
        <v>105</v>
      </c>
      <c r="E109" t="s">
        <v>90</v>
      </c>
      <c r="F109" t="s">
        <v>16</v>
      </c>
      <c r="G109">
        <v>340</v>
      </c>
      <c r="H109" t="s">
        <v>21</v>
      </c>
      <c r="I109" t="s">
        <v>167</v>
      </c>
      <c r="J109">
        <v>331</v>
      </c>
      <c r="L109" s="72">
        <v>0.181595378241692</v>
      </c>
      <c r="M109" s="73">
        <v>3.9736989556885902E-3</v>
      </c>
      <c r="N109" s="72">
        <v>3.0685454763321501E-2</v>
      </c>
      <c r="O109" s="73">
        <v>7.3158112465990005E-4</v>
      </c>
      <c r="P109" s="73"/>
      <c r="Q109" s="73"/>
      <c r="R109" s="74">
        <v>0.181595378241692</v>
      </c>
      <c r="S109" s="73">
        <v>3.9736989556885902E-3</v>
      </c>
      <c r="T109" s="74">
        <v>0</v>
      </c>
      <c r="U109" s="74">
        <v>0</v>
      </c>
      <c r="V109" s="74">
        <v>2.42489273543533E-2</v>
      </c>
      <c r="W109" s="73">
        <v>6.6763304221679998E-4</v>
      </c>
      <c r="X109" s="74">
        <v>6.43652740896821E-3</v>
      </c>
      <c r="Y109" s="73">
        <v>1.852244629609E-4</v>
      </c>
      <c r="Z109" s="73">
        <v>0.21228083300501299</v>
      </c>
      <c r="AA109" s="73">
        <v>4.5584265109481102E-3</v>
      </c>
      <c r="AB109" s="73">
        <v>-2.9656359791666699E-3</v>
      </c>
      <c r="AC109" s="73">
        <v>-2.9656359791666699E-3</v>
      </c>
    </row>
    <row r="110" spans="1:29" x14ac:dyDescent="0.3">
      <c r="A110" t="s">
        <v>88</v>
      </c>
      <c r="B110" t="s">
        <v>91</v>
      </c>
      <c r="C110">
        <v>27055</v>
      </c>
      <c r="D110">
        <v>105</v>
      </c>
      <c r="E110" t="s">
        <v>90</v>
      </c>
      <c r="F110" t="s">
        <v>16</v>
      </c>
      <c r="G110">
        <v>345</v>
      </c>
      <c r="H110" t="s">
        <v>36</v>
      </c>
      <c r="I110" t="s">
        <v>38</v>
      </c>
      <c r="J110">
        <v>298</v>
      </c>
      <c r="L110" s="72">
        <v>0.39889064467113999</v>
      </c>
      <c r="M110" s="73">
        <v>7.1616328834901303E-3</v>
      </c>
      <c r="N110" s="72">
        <v>6.3257806081280704E-2</v>
      </c>
      <c r="O110" s="73">
        <v>1.05847131663129E-3</v>
      </c>
      <c r="P110" s="73"/>
      <c r="Q110" s="73"/>
      <c r="R110" s="74">
        <v>0.39889064467113999</v>
      </c>
      <c r="S110" s="73">
        <v>7.1616328834901303E-3</v>
      </c>
      <c r="T110" s="74">
        <v>0</v>
      </c>
      <c r="U110" s="74">
        <v>0</v>
      </c>
      <c r="V110" s="74">
        <v>4.10296698337256E-2</v>
      </c>
      <c r="W110" s="73">
        <v>8.5849208016079996E-4</v>
      </c>
      <c r="X110" s="74">
        <v>2.22281362475551E-2</v>
      </c>
      <c r="Y110" s="73">
        <v>3.2275426962479999E-4</v>
      </c>
      <c r="Z110" s="73">
        <v>0.462148450752421</v>
      </c>
      <c r="AA110" s="73">
        <v>8.1025993282806599E-3</v>
      </c>
      <c r="AB110" s="73">
        <v>9.1789665895714204E-2</v>
      </c>
      <c r="AC110" s="73">
        <v>9.1789665895714204E-2</v>
      </c>
    </row>
    <row r="111" spans="1:29" x14ac:dyDescent="0.3">
      <c r="A111" t="s">
        <v>88</v>
      </c>
      <c r="B111" t="s">
        <v>91</v>
      </c>
      <c r="C111">
        <v>27055</v>
      </c>
      <c r="D111">
        <v>105</v>
      </c>
      <c r="E111" t="s">
        <v>90</v>
      </c>
      <c r="F111" t="s">
        <v>16</v>
      </c>
      <c r="G111">
        <v>345</v>
      </c>
      <c r="H111" t="s">
        <v>36</v>
      </c>
      <c r="I111" t="s">
        <v>37</v>
      </c>
      <c r="J111">
        <v>331</v>
      </c>
      <c r="L111" s="72">
        <v>0.43591544022054302</v>
      </c>
      <c r="M111" s="73">
        <v>6.1960840387975504E-3</v>
      </c>
      <c r="N111" s="72">
        <v>6.1062164000685502E-2</v>
      </c>
      <c r="O111" s="73">
        <v>1.23823185989383E-3</v>
      </c>
      <c r="P111" s="73"/>
      <c r="Q111" s="73"/>
      <c r="R111" s="74">
        <v>0.43591544022054302</v>
      </c>
      <c r="S111" s="73">
        <v>6.1960840387975504E-3</v>
      </c>
      <c r="T111" s="74">
        <v>0</v>
      </c>
      <c r="U111" s="74">
        <v>0</v>
      </c>
      <c r="V111" s="74">
        <v>5.3995920933678498E-2</v>
      </c>
      <c r="W111" s="73">
        <v>1.14226141988232E-3</v>
      </c>
      <c r="X111" s="74">
        <v>7.0662430670068999E-3</v>
      </c>
      <c r="Y111" s="73">
        <v>2.2786483179789999E-4</v>
      </c>
      <c r="Z111" s="73">
        <v>0.496977604221229</v>
      </c>
      <c r="AA111" s="73">
        <v>7.16103374208262E-3</v>
      </c>
      <c r="AB111" s="73">
        <v>-6.5732194641666505E-2</v>
      </c>
      <c r="AC111" s="73">
        <v>-6.5732194641666505E-2</v>
      </c>
    </row>
    <row r="112" spans="1:29" x14ac:dyDescent="0.3">
      <c r="A112" t="s">
        <v>88</v>
      </c>
      <c r="B112" t="s">
        <v>91</v>
      </c>
      <c r="C112">
        <v>27055</v>
      </c>
      <c r="D112">
        <v>105</v>
      </c>
      <c r="E112" t="s">
        <v>90</v>
      </c>
      <c r="F112" t="s">
        <v>16</v>
      </c>
      <c r="G112">
        <v>590</v>
      </c>
      <c r="H112" t="s">
        <v>28</v>
      </c>
      <c r="I112" t="s">
        <v>156</v>
      </c>
      <c r="J112">
        <v>298</v>
      </c>
      <c r="L112" s="72">
        <v>-1.5142153798657699E-2</v>
      </c>
      <c r="M112" s="73">
        <v>4.9190467231380005E-4</v>
      </c>
      <c r="N112" s="72">
        <v>3.70177674150571E-2</v>
      </c>
      <c r="O112" s="73">
        <v>6.9124992237540003E-4</v>
      </c>
      <c r="P112" s="73"/>
      <c r="Q112" s="73"/>
      <c r="R112" s="74">
        <v>-1.5142153798657699E-2</v>
      </c>
      <c r="S112" s="73">
        <v>4.9190467231380005E-4</v>
      </c>
      <c r="T112" s="74">
        <v>0</v>
      </c>
      <c r="U112" s="74">
        <v>0</v>
      </c>
      <c r="V112" s="74">
        <v>2.2580470447382501E-2</v>
      </c>
      <c r="W112" s="73">
        <v>4.7063634813699999E-4</v>
      </c>
      <c r="X112" s="74">
        <v>1.4437296967674601E-2</v>
      </c>
      <c r="Y112" s="73">
        <v>2.8018141702360001E-4</v>
      </c>
      <c r="Z112" s="73">
        <v>2.1875613616399399E-2</v>
      </c>
      <c r="AA112" s="73">
        <v>7.6538824820909996E-4</v>
      </c>
      <c r="AB112" s="73">
        <v>-3.2889901556351002E-3</v>
      </c>
      <c r="AC112" s="73">
        <v>-3.2889901556351002E-3</v>
      </c>
    </row>
    <row r="113" spans="1:29" x14ac:dyDescent="0.3">
      <c r="A113" t="s">
        <v>88</v>
      </c>
      <c r="B113" t="s">
        <v>91</v>
      </c>
      <c r="C113">
        <v>27055</v>
      </c>
      <c r="D113">
        <v>105</v>
      </c>
      <c r="E113" t="s">
        <v>90</v>
      </c>
      <c r="F113" t="s">
        <v>16</v>
      </c>
      <c r="G113">
        <v>590</v>
      </c>
      <c r="H113" t="s">
        <v>28</v>
      </c>
      <c r="I113" t="s">
        <v>168</v>
      </c>
      <c r="J113">
        <v>298</v>
      </c>
      <c r="L113" s="72">
        <v>8.3435066036912697E-2</v>
      </c>
      <c r="M113" s="73">
        <v>3.0088227047366601E-3</v>
      </c>
      <c r="N113" s="72">
        <v>0.133721915468027</v>
      </c>
      <c r="O113" s="73">
        <v>1.0050074255139199E-3</v>
      </c>
      <c r="P113" s="73"/>
      <c r="Q113" s="73"/>
      <c r="R113" s="74">
        <v>8.3435066036912697E-2</v>
      </c>
      <c r="S113" s="73">
        <v>3.0088227047366601E-3</v>
      </c>
      <c r="T113" s="74">
        <v>0</v>
      </c>
      <c r="U113" s="74">
        <v>0</v>
      </c>
      <c r="V113" s="74">
        <v>0.100315066035338</v>
      </c>
      <c r="W113" s="73">
        <v>9.2168491640369997E-4</v>
      </c>
      <c r="X113" s="74">
        <v>3.3406849432688103E-2</v>
      </c>
      <c r="Y113" s="73">
        <v>5.9285146120179998E-4</v>
      </c>
      <c r="Z113" s="73">
        <v>0.21715698150493901</v>
      </c>
      <c r="AA113" s="73">
        <v>3.5423000951331799E-3</v>
      </c>
      <c r="AB113" s="73">
        <v>-999</v>
      </c>
      <c r="AC113" s="73">
        <v>-999</v>
      </c>
    </row>
    <row r="114" spans="1:29" x14ac:dyDescent="0.3">
      <c r="A114" t="s">
        <v>88</v>
      </c>
      <c r="B114" t="s">
        <v>91</v>
      </c>
      <c r="C114">
        <v>27055</v>
      </c>
      <c r="D114">
        <v>105</v>
      </c>
      <c r="E114" t="s">
        <v>90</v>
      </c>
      <c r="F114" t="s">
        <v>16</v>
      </c>
      <c r="G114">
        <v>590</v>
      </c>
      <c r="H114" t="s">
        <v>28</v>
      </c>
      <c r="I114" t="s">
        <v>169</v>
      </c>
      <c r="J114">
        <v>298</v>
      </c>
      <c r="L114" s="72">
        <v>6.5759626043624203E-2</v>
      </c>
      <c r="M114" s="73">
        <v>2.3239851526309701E-3</v>
      </c>
      <c r="N114" s="72">
        <v>0.16135580916991901</v>
      </c>
      <c r="O114" s="73">
        <v>1.31675311317479E-3</v>
      </c>
      <c r="P114" s="73"/>
      <c r="Q114" s="73"/>
      <c r="R114" s="74">
        <v>6.5759626043624203E-2</v>
      </c>
      <c r="S114" s="73">
        <v>2.3239851526309701E-3</v>
      </c>
      <c r="T114" s="74">
        <v>0</v>
      </c>
      <c r="U114" s="74">
        <v>0</v>
      </c>
      <c r="V114" s="74">
        <v>0.11686030710949501</v>
      </c>
      <c r="W114" s="73">
        <v>1.19896726839731E-3</v>
      </c>
      <c r="X114" s="74">
        <v>4.4495502060423901E-2</v>
      </c>
      <c r="Y114" s="73">
        <v>6.693968108694E-4</v>
      </c>
      <c r="Z114" s="73">
        <v>0.22711543521354299</v>
      </c>
      <c r="AA114" s="73">
        <v>2.9234646481024998E-3</v>
      </c>
      <c r="AB114" s="73">
        <v>-999</v>
      </c>
      <c r="AC114" s="73">
        <v>-999</v>
      </c>
    </row>
    <row r="115" spans="1:29" x14ac:dyDescent="0.3">
      <c r="A115" t="s">
        <v>88</v>
      </c>
      <c r="B115" t="s">
        <v>91</v>
      </c>
      <c r="C115">
        <v>27055</v>
      </c>
      <c r="D115">
        <v>105</v>
      </c>
      <c r="E115" t="s">
        <v>90</v>
      </c>
      <c r="F115" t="s">
        <v>16</v>
      </c>
      <c r="G115">
        <v>590</v>
      </c>
      <c r="H115" t="s">
        <v>28</v>
      </c>
      <c r="I115" t="s">
        <v>170</v>
      </c>
      <c r="J115">
        <v>298</v>
      </c>
      <c r="L115" s="72">
        <v>9.3299415775167802E-2</v>
      </c>
      <c r="M115" s="73">
        <v>3.9160034111573004E-3</v>
      </c>
      <c r="N115" s="72">
        <v>2.2070157406482799E-2</v>
      </c>
      <c r="O115" s="73">
        <v>1.5319488410081899E-3</v>
      </c>
      <c r="P115" s="73"/>
      <c r="Q115" s="73"/>
      <c r="R115" s="74">
        <v>9.3299415775167802E-2</v>
      </c>
      <c r="S115" s="73">
        <v>3.9160034111573004E-3</v>
      </c>
      <c r="T115" s="74">
        <v>0</v>
      </c>
      <c r="U115" s="74">
        <v>0</v>
      </c>
      <c r="V115" s="74">
        <v>-1.0395652889224101E-2</v>
      </c>
      <c r="W115" s="73">
        <v>1.1750385589498001E-3</v>
      </c>
      <c r="X115" s="74">
        <v>3.2465810295706998E-2</v>
      </c>
      <c r="Y115" s="73">
        <v>9.3642395883519996E-4</v>
      </c>
      <c r="Z115" s="73">
        <v>0.11536957318165</v>
      </c>
      <c r="AA115" s="73">
        <v>5.0416118300337003E-3</v>
      </c>
      <c r="AB115" s="73">
        <v>-6.0134895135284E-2</v>
      </c>
      <c r="AC115" s="73">
        <v>-6.0134895135284E-2</v>
      </c>
    </row>
    <row r="116" spans="1:29" x14ac:dyDescent="0.3">
      <c r="A116" t="s">
        <v>88</v>
      </c>
      <c r="B116" t="s">
        <v>91</v>
      </c>
      <c r="C116">
        <v>27055</v>
      </c>
      <c r="D116">
        <v>105</v>
      </c>
      <c r="E116" t="s">
        <v>90</v>
      </c>
      <c r="F116" t="s">
        <v>16</v>
      </c>
      <c r="G116">
        <v>590</v>
      </c>
      <c r="H116" t="s">
        <v>28</v>
      </c>
      <c r="I116" t="s">
        <v>171</v>
      </c>
      <c r="J116">
        <v>298</v>
      </c>
      <c r="L116" s="72">
        <v>8.5935387741610803E-2</v>
      </c>
      <c r="M116" s="73">
        <v>3.55689122725821E-3</v>
      </c>
      <c r="N116" s="72">
        <v>6.6387681463687495E-2</v>
      </c>
      <c r="O116" s="73">
        <v>1.6508320729336E-3</v>
      </c>
      <c r="P116" s="73"/>
      <c r="Q116" s="73"/>
      <c r="R116" s="74">
        <v>8.5935387741610803E-2</v>
      </c>
      <c r="S116" s="73">
        <v>3.55689122725821E-3</v>
      </c>
      <c r="T116" s="74">
        <v>0</v>
      </c>
      <c r="U116" s="74">
        <v>0</v>
      </c>
      <c r="V116" s="74">
        <v>2.1289183500972302E-2</v>
      </c>
      <c r="W116" s="73">
        <v>1.0437701238185501E-3</v>
      </c>
      <c r="X116" s="74">
        <v>4.5098497962715103E-2</v>
      </c>
      <c r="Y116" s="73">
        <v>1.07951152078329E-3</v>
      </c>
      <c r="Z116" s="73">
        <v>0.15232306920529801</v>
      </c>
      <c r="AA116" s="73">
        <v>4.95484083894335E-3</v>
      </c>
      <c r="AB116" s="73">
        <v>-999</v>
      </c>
      <c r="AC116" s="73">
        <v>-999</v>
      </c>
    </row>
    <row r="117" spans="1:29" x14ac:dyDescent="0.3">
      <c r="A117" t="s">
        <v>88</v>
      </c>
      <c r="B117" t="s">
        <v>91</v>
      </c>
      <c r="C117">
        <v>27055</v>
      </c>
      <c r="D117">
        <v>105</v>
      </c>
      <c r="E117" t="s">
        <v>90</v>
      </c>
      <c r="F117" t="s">
        <v>16</v>
      </c>
      <c r="G117">
        <v>590</v>
      </c>
      <c r="H117" t="s">
        <v>28</v>
      </c>
      <c r="I117" t="s">
        <v>155</v>
      </c>
      <c r="J117">
        <v>331</v>
      </c>
      <c r="L117" s="72">
        <v>-1.72543050271903E-2</v>
      </c>
      <c r="M117" s="73">
        <v>7.9569679895480003E-4</v>
      </c>
      <c r="N117" s="72">
        <v>3.4414072975823599E-2</v>
      </c>
      <c r="O117" s="73">
        <v>1.1149760700466401E-3</v>
      </c>
      <c r="P117" s="73"/>
      <c r="Q117" s="73"/>
      <c r="R117" s="74">
        <v>-1.72543050271903E-2</v>
      </c>
      <c r="S117" s="73">
        <v>7.9569679895480003E-4</v>
      </c>
      <c r="T117" s="74">
        <v>0</v>
      </c>
      <c r="U117" s="74">
        <v>0</v>
      </c>
      <c r="V117" s="74">
        <v>2.66597259132304E-2</v>
      </c>
      <c r="W117" s="73">
        <v>9.1495609353459996E-4</v>
      </c>
      <c r="X117" s="74">
        <v>7.7543470625931702E-3</v>
      </c>
      <c r="Y117" s="73">
        <v>2.3813221113720001E-4</v>
      </c>
      <c r="Z117" s="73">
        <v>1.71597679486333E-2</v>
      </c>
      <c r="AA117" s="73">
        <v>1.2795302542501E-3</v>
      </c>
      <c r="AB117" s="73">
        <v>-4.2163912200158901E-2</v>
      </c>
      <c r="AC117" s="73">
        <v>-4.2163912200158901E-2</v>
      </c>
    </row>
    <row r="118" spans="1:29" x14ac:dyDescent="0.3">
      <c r="A118" t="s">
        <v>88</v>
      </c>
      <c r="B118" t="s">
        <v>91</v>
      </c>
      <c r="C118">
        <v>27055</v>
      </c>
      <c r="D118">
        <v>105</v>
      </c>
      <c r="E118" t="s">
        <v>90</v>
      </c>
      <c r="F118" t="s">
        <v>16</v>
      </c>
      <c r="G118">
        <v>590</v>
      </c>
      <c r="H118" t="s">
        <v>28</v>
      </c>
      <c r="I118" t="s">
        <v>172</v>
      </c>
      <c r="J118">
        <v>331</v>
      </c>
      <c r="L118" s="72">
        <v>9.9397987975831294E-3</v>
      </c>
      <c r="M118" s="73">
        <v>9.7324624826009996E-4</v>
      </c>
      <c r="N118" s="72">
        <v>0.12967287650312001</v>
      </c>
      <c r="O118" s="73">
        <v>1.92661007408169E-3</v>
      </c>
      <c r="P118" s="73"/>
      <c r="Q118" s="73"/>
      <c r="R118" s="74">
        <v>9.9397987975831294E-3</v>
      </c>
      <c r="S118" s="73">
        <v>9.7324624826009996E-4</v>
      </c>
      <c r="T118" s="74">
        <v>0</v>
      </c>
      <c r="U118" s="74">
        <v>0</v>
      </c>
      <c r="V118" s="74">
        <v>0.117632260104039</v>
      </c>
      <c r="W118" s="73">
        <v>1.90781712450228E-3</v>
      </c>
      <c r="X118" s="74">
        <v>1.20406163990811E-2</v>
      </c>
      <c r="Y118" s="73">
        <v>2.6044900436399999E-4</v>
      </c>
      <c r="Z118" s="73">
        <v>0.13961267530070301</v>
      </c>
      <c r="AA118" s="73">
        <v>1.78393590357199E-3</v>
      </c>
      <c r="AB118" s="73">
        <v>-1.3903613035714101E-3</v>
      </c>
      <c r="AC118" s="73">
        <v>-1.3903613035714101E-3</v>
      </c>
    </row>
    <row r="119" spans="1:29" x14ac:dyDescent="0.3">
      <c r="A119" t="s">
        <v>88</v>
      </c>
      <c r="B119" t="s">
        <v>91</v>
      </c>
      <c r="C119">
        <v>27055</v>
      </c>
      <c r="D119">
        <v>105</v>
      </c>
      <c r="E119" t="s">
        <v>90</v>
      </c>
      <c r="F119" t="s">
        <v>16</v>
      </c>
      <c r="G119">
        <v>590</v>
      </c>
      <c r="H119" t="s">
        <v>28</v>
      </c>
      <c r="I119" t="s">
        <v>173</v>
      </c>
      <c r="J119">
        <v>331</v>
      </c>
      <c r="L119" s="72">
        <v>-6.2261036858005997E-3</v>
      </c>
      <c r="M119" s="73">
        <v>1.12929685213099E-3</v>
      </c>
      <c r="N119" s="72">
        <v>0.15614763115069499</v>
      </c>
      <c r="O119" s="73">
        <v>2.68583866534086E-3</v>
      </c>
      <c r="P119" s="73"/>
      <c r="Q119" s="73"/>
      <c r="R119" s="74">
        <v>-6.2261036858005997E-3</v>
      </c>
      <c r="S119" s="73">
        <v>1.12929685213099E-3</v>
      </c>
      <c r="T119" s="74">
        <v>0</v>
      </c>
      <c r="U119" s="74">
        <v>0</v>
      </c>
      <c r="V119" s="74">
        <v>0.13839170488667801</v>
      </c>
      <c r="W119" s="73">
        <v>2.5320599149352202E-3</v>
      </c>
      <c r="X119" s="74">
        <v>1.7755926264017698E-2</v>
      </c>
      <c r="Y119" s="73">
        <v>3.8985020641879998E-4</v>
      </c>
      <c r="Z119" s="73">
        <v>0.14992152746489501</v>
      </c>
      <c r="AA119" s="73">
        <v>2.57766926503444E-3</v>
      </c>
      <c r="AB119" s="73">
        <v>-1.3903613035714101E-3</v>
      </c>
      <c r="AC119" s="73">
        <v>-1.3903613035714101E-3</v>
      </c>
    </row>
    <row r="120" spans="1:29" x14ac:dyDescent="0.3">
      <c r="A120" t="s">
        <v>88</v>
      </c>
      <c r="B120" t="s">
        <v>91</v>
      </c>
      <c r="C120">
        <v>27055</v>
      </c>
      <c r="D120">
        <v>105</v>
      </c>
      <c r="E120" t="s">
        <v>90</v>
      </c>
      <c r="F120" t="s">
        <v>16</v>
      </c>
      <c r="G120">
        <v>590</v>
      </c>
      <c r="H120" t="s">
        <v>28</v>
      </c>
      <c r="I120" t="s">
        <v>174</v>
      </c>
      <c r="J120">
        <v>331</v>
      </c>
      <c r="L120" s="72">
        <v>1.09337876435045E-2</v>
      </c>
      <c r="M120" s="73">
        <v>1.4494309349618599E-3</v>
      </c>
      <c r="N120" s="72">
        <v>-9.3276647624122803E-3</v>
      </c>
      <c r="O120" s="73">
        <v>1.1482226773507601E-3</v>
      </c>
      <c r="P120" s="73"/>
      <c r="Q120" s="73"/>
      <c r="R120" s="74">
        <v>1.09337876435045E-2</v>
      </c>
      <c r="S120" s="73">
        <v>1.4494309349618599E-3</v>
      </c>
      <c r="T120" s="74">
        <v>0</v>
      </c>
      <c r="U120" s="74">
        <v>0</v>
      </c>
      <c r="V120" s="74">
        <v>-9.6456602185707001E-3</v>
      </c>
      <c r="W120" s="73">
        <v>9.2628229613729996E-4</v>
      </c>
      <c r="X120" s="74">
        <v>3.1799545615840001E-4</v>
      </c>
      <c r="Y120" s="73">
        <v>4.1377407092689999E-4</v>
      </c>
      <c r="Z120" s="73">
        <v>1.60612288109229E-3</v>
      </c>
      <c r="AA120" s="73">
        <v>2.2187784294402102E-3</v>
      </c>
      <c r="AB120" s="73">
        <v>-6.0699922741433099E-2</v>
      </c>
      <c r="AC120" s="73">
        <v>-6.0699922741433099E-2</v>
      </c>
    </row>
    <row r="121" spans="1:29" x14ac:dyDescent="0.3">
      <c r="A121" t="s">
        <v>88</v>
      </c>
      <c r="B121" t="s">
        <v>91</v>
      </c>
      <c r="C121">
        <v>27055</v>
      </c>
      <c r="D121">
        <v>105</v>
      </c>
      <c r="E121" t="s">
        <v>90</v>
      </c>
      <c r="F121" t="s">
        <v>16</v>
      </c>
      <c r="G121">
        <v>590</v>
      </c>
      <c r="H121" t="s">
        <v>28</v>
      </c>
      <c r="I121" t="s">
        <v>175</v>
      </c>
      <c r="J121">
        <v>331</v>
      </c>
      <c r="L121" s="72">
        <v>5.7572630151057798E-3</v>
      </c>
      <c r="M121" s="73">
        <v>1.2451329816080201E-3</v>
      </c>
      <c r="N121" s="72">
        <v>2.5134310207526499E-2</v>
      </c>
      <c r="O121" s="73">
        <v>1.0513016518674399E-3</v>
      </c>
      <c r="P121" s="73"/>
      <c r="Q121" s="73"/>
      <c r="R121" s="74">
        <v>5.7572630151057798E-3</v>
      </c>
      <c r="S121" s="73">
        <v>1.2451329816080201E-3</v>
      </c>
      <c r="T121" s="74">
        <v>0</v>
      </c>
      <c r="U121" s="74">
        <v>0</v>
      </c>
      <c r="V121" s="74">
        <v>1.83586470607826E-2</v>
      </c>
      <c r="W121" s="73">
        <v>8.7847413533730003E-4</v>
      </c>
      <c r="X121" s="74">
        <v>6.7756631467439698E-3</v>
      </c>
      <c r="Y121" s="73">
        <v>4.3270814820829998E-4</v>
      </c>
      <c r="Z121" s="73">
        <v>3.08915732226323E-2</v>
      </c>
      <c r="AA121" s="73">
        <v>1.86142748144403E-3</v>
      </c>
      <c r="AB121" s="73">
        <v>-2.9815245351159599E-2</v>
      </c>
      <c r="AC121" s="73">
        <v>-2.9815245351159599E-2</v>
      </c>
    </row>
    <row r="122" spans="1:29" x14ac:dyDescent="0.3">
      <c r="A122" t="s">
        <v>88</v>
      </c>
      <c r="B122" t="s">
        <v>91</v>
      </c>
      <c r="C122">
        <v>27055</v>
      </c>
      <c r="D122">
        <v>105</v>
      </c>
      <c r="E122" t="s">
        <v>90</v>
      </c>
      <c r="F122" t="s">
        <v>16</v>
      </c>
      <c r="G122">
        <v>590</v>
      </c>
      <c r="H122" t="s">
        <v>28</v>
      </c>
      <c r="I122" t="s">
        <v>176</v>
      </c>
      <c r="J122">
        <v>298</v>
      </c>
      <c r="L122" s="72">
        <v>0.336432895308725</v>
      </c>
      <c r="M122" s="73">
        <v>5.94522904364061E-3</v>
      </c>
      <c r="N122" s="72">
        <v>9.91932834316262E-2</v>
      </c>
      <c r="O122" s="73">
        <v>1.1583293854047099E-3</v>
      </c>
      <c r="P122" s="73"/>
      <c r="Q122" s="73"/>
      <c r="R122" s="74">
        <v>0.336432895308725</v>
      </c>
      <c r="S122" s="73">
        <v>5.94522904364061E-3</v>
      </c>
      <c r="T122" s="74">
        <v>0</v>
      </c>
      <c r="U122" s="74">
        <v>0</v>
      </c>
      <c r="V122" s="74">
        <v>5.9901508517607102E-2</v>
      </c>
      <c r="W122" s="73">
        <v>9.8226097741279999E-4</v>
      </c>
      <c r="X122" s="74">
        <v>3.9291774914019202E-2</v>
      </c>
      <c r="Y122" s="73">
        <v>5.4120834664690004E-4</v>
      </c>
      <c r="Z122" s="73">
        <v>0.43562617874035098</v>
      </c>
      <c r="AA122" s="73">
        <v>6.7223425445089502E-3</v>
      </c>
      <c r="AB122" s="73">
        <v>0.102734074952143</v>
      </c>
      <c r="AC122" s="73">
        <v>0.102734074952143</v>
      </c>
    </row>
    <row r="123" spans="1:29" x14ac:dyDescent="0.3">
      <c r="A123" t="s">
        <v>88</v>
      </c>
      <c r="B123" t="s">
        <v>91</v>
      </c>
      <c r="C123">
        <v>27055</v>
      </c>
      <c r="D123">
        <v>105</v>
      </c>
      <c r="E123" t="s">
        <v>90</v>
      </c>
      <c r="F123" t="s">
        <v>16</v>
      </c>
      <c r="G123">
        <v>590</v>
      </c>
      <c r="H123" t="s">
        <v>28</v>
      </c>
      <c r="I123" t="s">
        <v>177</v>
      </c>
      <c r="J123">
        <v>298</v>
      </c>
      <c r="L123" s="72">
        <v>5.0019281281879102E-2</v>
      </c>
      <c r="M123" s="73">
        <v>2.1115870320209699E-3</v>
      </c>
      <c r="N123" s="72">
        <v>0.13497824466006</v>
      </c>
      <c r="O123" s="73">
        <v>1.35648708537048E-3</v>
      </c>
      <c r="P123" s="73"/>
      <c r="Q123" s="73"/>
      <c r="R123" s="74">
        <v>5.0019281281879102E-2</v>
      </c>
      <c r="S123" s="73">
        <v>2.1115870320209699E-3</v>
      </c>
      <c r="T123" s="74">
        <v>0</v>
      </c>
      <c r="U123" s="74">
        <v>0</v>
      </c>
      <c r="V123" s="74">
        <v>0.107118904781788</v>
      </c>
      <c r="W123" s="73">
        <v>1.3952049177610301E-3</v>
      </c>
      <c r="X123" s="74">
        <v>2.7859339878271799E-2</v>
      </c>
      <c r="Y123" s="73">
        <v>4.6747513613910001E-4</v>
      </c>
      <c r="Z123" s="73">
        <v>0.184997525941939</v>
      </c>
      <c r="AA123" s="73">
        <v>2.6137734835140502E-3</v>
      </c>
      <c r="AB123" s="73">
        <v>-999</v>
      </c>
      <c r="AC123" s="73">
        <v>-999</v>
      </c>
    </row>
    <row r="124" spans="1:29" x14ac:dyDescent="0.3">
      <c r="A124" t="s">
        <v>88</v>
      </c>
      <c r="B124" t="s">
        <v>91</v>
      </c>
      <c r="C124">
        <v>27055</v>
      </c>
      <c r="D124">
        <v>105</v>
      </c>
      <c r="E124" t="s">
        <v>90</v>
      </c>
      <c r="F124" t="s">
        <v>16</v>
      </c>
      <c r="G124">
        <v>590</v>
      </c>
      <c r="H124" t="s">
        <v>28</v>
      </c>
      <c r="I124" t="s">
        <v>178</v>
      </c>
      <c r="J124">
        <v>298</v>
      </c>
      <c r="L124" s="72">
        <v>3.2433273651006699E-2</v>
      </c>
      <c r="M124" s="73">
        <v>1.71347642815055E-3</v>
      </c>
      <c r="N124" s="72">
        <v>0.15743933295399201</v>
      </c>
      <c r="O124" s="73">
        <v>1.6325948279809501E-3</v>
      </c>
      <c r="P124" s="73"/>
      <c r="Q124" s="73"/>
      <c r="R124" s="74">
        <v>3.2433273651006699E-2</v>
      </c>
      <c r="S124" s="73">
        <v>1.71347642815055E-3</v>
      </c>
      <c r="T124" s="74">
        <v>0</v>
      </c>
      <c r="U124" s="74">
        <v>0</v>
      </c>
      <c r="V124" s="74">
        <v>0.12051695953718</v>
      </c>
      <c r="W124" s="73">
        <v>1.60951793704225E-3</v>
      </c>
      <c r="X124" s="74">
        <v>3.6922373416811698E-2</v>
      </c>
      <c r="Y124" s="73">
        <v>6.2222952737329995E-4</v>
      </c>
      <c r="Z124" s="73">
        <v>0.18987260660499899</v>
      </c>
      <c r="AA124" s="73">
        <v>2.3351267045806198E-3</v>
      </c>
      <c r="AB124" s="73">
        <v>-999</v>
      </c>
      <c r="AC124" s="73">
        <v>-999</v>
      </c>
    </row>
    <row r="125" spans="1:29" x14ac:dyDescent="0.3">
      <c r="A125" t="s">
        <v>88</v>
      </c>
      <c r="B125" t="s">
        <v>91</v>
      </c>
      <c r="C125">
        <v>27055</v>
      </c>
      <c r="D125">
        <v>105</v>
      </c>
      <c r="E125" t="s">
        <v>90</v>
      </c>
      <c r="F125" t="s">
        <v>16</v>
      </c>
      <c r="G125">
        <v>590</v>
      </c>
      <c r="H125" t="s">
        <v>28</v>
      </c>
      <c r="I125" t="s">
        <v>179</v>
      </c>
      <c r="J125">
        <v>298</v>
      </c>
      <c r="L125" s="72">
        <v>1.2659907788590601E-2</v>
      </c>
      <c r="M125" s="73">
        <v>2.6439902476956402E-3</v>
      </c>
      <c r="N125" s="72">
        <v>8.7124138302494807E-3</v>
      </c>
      <c r="O125" s="73">
        <v>1.0790190585106801E-3</v>
      </c>
      <c r="P125" s="73"/>
      <c r="Q125" s="73"/>
      <c r="R125" s="74">
        <v>1.2659907788590601E-2</v>
      </c>
      <c r="S125" s="73">
        <v>2.6439902476956402E-3</v>
      </c>
      <c r="T125" s="74">
        <v>0</v>
      </c>
      <c r="U125" s="74">
        <v>0</v>
      </c>
      <c r="V125" s="74">
        <v>-8.5857872224888096E-3</v>
      </c>
      <c r="W125" s="73">
        <v>1.00459705509766E-3</v>
      </c>
      <c r="X125" s="74">
        <v>1.7298201052738198E-2</v>
      </c>
      <c r="Y125" s="73">
        <v>6.8823871928020005E-4</v>
      </c>
      <c r="Z125" s="73">
        <v>2.13723216188401E-2</v>
      </c>
      <c r="AA125" s="73">
        <v>3.2461234457079398E-3</v>
      </c>
      <c r="AB125" s="73">
        <v>-0.14161123123788399</v>
      </c>
      <c r="AC125" s="73">
        <v>-0.14161123123788399</v>
      </c>
    </row>
    <row r="126" spans="1:29" x14ac:dyDescent="0.3">
      <c r="A126" t="s">
        <v>88</v>
      </c>
      <c r="B126" t="s">
        <v>91</v>
      </c>
      <c r="C126">
        <v>27055</v>
      </c>
      <c r="D126">
        <v>105</v>
      </c>
      <c r="E126" t="s">
        <v>90</v>
      </c>
      <c r="F126" t="s">
        <v>16</v>
      </c>
      <c r="G126">
        <v>590</v>
      </c>
      <c r="H126" t="s">
        <v>28</v>
      </c>
      <c r="I126" t="s">
        <v>180</v>
      </c>
      <c r="J126">
        <v>298</v>
      </c>
      <c r="L126" s="72">
        <v>2.63666124161071E-3</v>
      </c>
      <c r="M126" s="73">
        <v>2.7287703402833399E-3</v>
      </c>
      <c r="N126" s="72">
        <v>4.6461088611842102E-2</v>
      </c>
      <c r="O126" s="73">
        <v>1.2297820532662001E-3</v>
      </c>
      <c r="P126" s="73"/>
      <c r="Q126" s="73"/>
      <c r="R126" s="74">
        <v>2.63666124161071E-3</v>
      </c>
      <c r="S126" s="73">
        <v>2.7287703402833399E-3</v>
      </c>
      <c r="T126" s="74">
        <v>0</v>
      </c>
      <c r="U126" s="74">
        <v>0</v>
      </c>
      <c r="V126" s="74">
        <v>1.8154294997529501E-2</v>
      </c>
      <c r="W126" s="73">
        <v>9.8703421110079995E-4</v>
      </c>
      <c r="X126" s="74">
        <v>2.83067936143125E-2</v>
      </c>
      <c r="Y126" s="73">
        <v>8.7271759604659995E-4</v>
      </c>
      <c r="Z126" s="73">
        <v>4.9097749853452798E-2</v>
      </c>
      <c r="AA126" s="73">
        <v>3.5125648387140901E-3</v>
      </c>
      <c r="AB126" s="73">
        <v>-0.105228417226021</v>
      </c>
      <c r="AC126" s="73">
        <v>-0.105228417226021</v>
      </c>
    </row>
    <row r="127" spans="1:29" x14ac:dyDescent="0.3">
      <c r="A127" t="s">
        <v>88</v>
      </c>
      <c r="B127" t="s">
        <v>91</v>
      </c>
      <c r="C127">
        <v>27055</v>
      </c>
      <c r="D127">
        <v>105</v>
      </c>
      <c r="E127" t="s">
        <v>90</v>
      </c>
      <c r="F127" t="s">
        <v>16</v>
      </c>
      <c r="G127">
        <v>590</v>
      </c>
      <c r="H127" t="s">
        <v>28</v>
      </c>
      <c r="I127" t="s">
        <v>181</v>
      </c>
      <c r="J127">
        <v>331</v>
      </c>
      <c r="L127" s="72">
        <v>0.470283326344411</v>
      </c>
      <c r="M127" s="73">
        <v>6.1880193834067598E-3</v>
      </c>
      <c r="N127" s="72">
        <v>9.0545400755013994E-2</v>
      </c>
      <c r="O127" s="73">
        <v>1.8407965785885801E-3</v>
      </c>
      <c r="P127" s="73"/>
      <c r="Q127" s="73"/>
      <c r="R127" s="74">
        <v>0.470283326344411</v>
      </c>
      <c r="S127" s="73">
        <v>6.1880193834067598E-3</v>
      </c>
      <c r="T127" s="74">
        <v>0</v>
      </c>
      <c r="U127" s="74">
        <v>0</v>
      </c>
      <c r="V127" s="74">
        <v>7.9044038380270396E-2</v>
      </c>
      <c r="W127" s="73">
        <v>1.6533359507325299E-3</v>
      </c>
      <c r="X127" s="74">
        <v>1.1501362374743499E-2</v>
      </c>
      <c r="Y127" s="73">
        <v>3.782313732162E-4</v>
      </c>
      <c r="Z127" s="73">
        <v>0.560828727099424</v>
      </c>
      <c r="AA127" s="73">
        <v>7.5413239944486597E-3</v>
      </c>
      <c r="AB127" s="73">
        <v>-7.1736107038091797E-3</v>
      </c>
      <c r="AC127" s="73">
        <v>-7.1736107038091797E-3</v>
      </c>
    </row>
    <row r="128" spans="1:29" x14ac:dyDescent="0.3">
      <c r="A128" t="s">
        <v>88</v>
      </c>
      <c r="B128" t="s">
        <v>91</v>
      </c>
      <c r="C128">
        <v>27055</v>
      </c>
      <c r="D128">
        <v>105</v>
      </c>
      <c r="E128" t="s">
        <v>90</v>
      </c>
      <c r="F128" t="s">
        <v>16</v>
      </c>
      <c r="G128">
        <v>590</v>
      </c>
      <c r="H128" t="s">
        <v>28</v>
      </c>
      <c r="I128" t="s">
        <v>182</v>
      </c>
      <c r="J128">
        <v>331</v>
      </c>
      <c r="L128" s="72">
        <v>4.9475736525679201E-3</v>
      </c>
      <c r="M128" s="73">
        <v>7.1014343191289997E-4</v>
      </c>
      <c r="N128" s="72">
        <v>0.12698157496475901</v>
      </c>
      <c r="O128" s="73">
        <v>2.1529722456455399E-3</v>
      </c>
      <c r="P128" s="73"/>
      <c r="Q128" s="73"/>
      <c r="R128" s="74">
        <v>4.9475736525679201E-3</v>
      </c>
      <c r="S128" s="73">
        <v>7.1014343191289997E-4</v>
      </c>
      <c r="T128" s="74">
        <v>0</v>
      </c>
      <c r="U128" s="74">
        <v>0</v>
      </c>
      <c r="V128" s="74">
        <v>0.115749695030495</v>
      </c>
      <c r="W128" s="73">
        <v>2.1070002875814699E-3</v>
      </c>
      <c r="X128" s="74">
        <v>1.12318799342641E-2</v>
      </c>
      <c r="Y128" s="73">
        <v>2.2081607776300001E-4</v>
      </c>
      <c r="Z128" s="73">
        <v>0.13192914861732699</v>
      </c>
      <c r="AA128" s="73">
        <v>1.9509983641338899E-3</v>
      </c>
      <c r="AB128" s="73">
        <v>5.5605557575600003E-5</v>
      </c>
      <c r="AC128" s="73">
        <v>5.5605557575600003E-5</v>
      </c>
    </row>
    <row r="129" spans="1:29" x14ac:dyDescent="0.3">
      <c r="A129" t="s">
        <v>88</v>
      </c>
      <c r="B129" t="s">
        <v>91</v>
      </c>
      <c r="C129">
        <v>27055</v>
      </c>
      <c r="D129">
        <v>105</v>
      </c>
      <c r="E129" t="s">
        <v>90</v>
      </c>
      <c r="F129" t="s">
        <v>16</v>
      </c>
      <c r="G129">
        <v>590</v>
      </c>
      <c r="H129" t="s">
        <v>28</v>
      </c>
      <c r="I129" t="s">
        <v>183</v>
      </c>
      <c r="J129">
        <v>331</v>
      </c>
      <c r="L129" s="72">
        <v>-2.0925814341389699E-2</v>
      </c>
      <c r="M129" s="73">
        <v>1.19932246732277E-3</v>
      </c>
      <c r="N129" s="72">
        <v>0.13945989161960101</v>
      </c>
      <c r="O129" s="73">
        <v>2.4221026230243099E-3</v>
      </c>
      <c r="P129" s="73"/>
      <c r="Q129" s="73"/>
      <c r="R129" s="74">
        <v>-2.0925814341389699E-2</v>
      </c>
      <c r="S129" s="73">
        <v>1.19932246732277E-3</v>
      </c>
      <c r="T129" s="74">
        <v>0</v>
      </c>
      <c r="U129" s="74">
        <v>0</v>
      </c>
      <c r="V129" s="74">
        <v>0.12508504983466201</v>
      </c>
      <c r="W129" s="73">
        <v>2.32767819753027E-3</v>
      </c>
      <c r="X129" s="74">
        <v>1.43748417849387E-2</v>
      </c>
      <c r="Y129" s="73">
        <v>2.9557037512329998E-4</v>
      </c>
      <c r="Z129" s="73">
        <v>0.118534077278211</v>
      </c>
      <c r="AA129" s="73">
        <v>2.07957309118704E-3</v>
      </c>
      <c r="AB129" s="73">
        <v>5.5605557575600003E-5</v>
      </c>
      <c r="AC129" s="73">
        <v>5.5605557575600003E-5</v>
      </c>
    </row>
    <row r="130" spans="1:29" x14ac:dyDescent="0.3">
      <c r="A130" t="s">
        <v>88</v>
      </c>
      <c r="B130" t="s">
        <v>91</v>
      </c>
      <c r="C130">
        <v>27055</v>
      </c>
      <c r="D130">
        <v>105</v>
      </c>
      <c r="E130" t="s">
        <v>90</v>
      </c>
      <c r="F130" t="s">
        <v>16</v>
      </c>
      <c r="G130">
        <v>590</v>
      </c>
      <c r="H130" t="s">
        <v>28</v>
      </c>
      <c r="I130" t="s">
        <v>184</v>
      </c>
      <c r="J130">
        <v>331</v>
      </c>
      <c r="L130" s="72">
        <v>-5.1248705625377602E-2</v>
      </c>
      <c r="M130" s="73">
        <v>1.98719148045335E-3</v>
      </c>
      <c r="N130" s="72">
        <v>-7.6603809261764503E-3</v>
      </c>
      <c r="O130" s="73">
        <v>1.0354984702555599E-3</v>
      </c>
      <c r="P130" s="73"/>
      <c r="Q130" s="73"/>
      <c r="R130" s="74">
        <v>-5.1248705625377602E-2</v>
      </c>
      <c r="S130" s="73">
        <v>1.98719148045335E-3</v>
      </c>
      <c r="T130" s="74">
        <v>0</v>
      </c>
      <c r="U130" s="74">
        <v>0</v>
      </c>
      <c r="V130" s="74">
        <v>-5.54811057635087E-3</v>
      </c>
      <c r="W130" s="73">
        <v>8.473065457729E-4</v>
      </c>
      <c r="X130" s="74">
        <v>-2.1122703498255698E-3</v>
      </c>
      <c r="Y130" s="73">
        <v>3.3767189824659998E-4</v>
      </c>
      <c r="Z130" s="73">
        <v>-5.89090865515541E-2</v>
      </c>
      <c r="AA130" s="73">
        <v>2.8142745020396302E-3</v>
      </c>
      <c r="AB130" s="73">
        <v>-0.17040804018800301</v>
      </c>
      <c r="AC130" s="73">
        <v>-0.17040804018800301</v>
      </c>
    </row>
    <row r="131" spans="1:29" x14ac:dyDescent="0.3">
      <c r="A131" t="s">
        <v>88</v>
      </c>
      <c r="B131" t="s">
        <v>91</v>
      </c>
      <c r="C131">
        <v>27055</v>
      </c>
      <c r="D131">
        <v>105</v>
      </c>
      <c r="E131" t="s">
        <v>90</v>
      </c>
      <c r="F131" t="s">
        <v>16</v>
      </c>
      <c r="G131">
        <v>590</v>
      </c>
      <c r="H131" t="s">
        <v>28</v>
      </c>
      <c r="I131" t="s">
        <v>185</v>
      </c>
      <c r="J131">
        <v>331</v>
      </c>
      <c r="L131" s="72">
        <v>-6.6763395679758294E-2</v>
      </c>
      <c r="M131" s="73">
        <v>2.38880286729256E-3</v>
      </c>
      <c r="N131" s="72">
        <v>1.9379781288881199E-2</v>
      </c>
      <c r="O131" s="73">
        <v>8.7574713859890001E-4</v>
      </c>
      <c r="P131" s="73"/>
      <c r="Q131" s="73"/>
      <c r="R131" s="74">
        <v>-6.6763395679758294E-2</v>
      </c>
      <c r="S131" s="73">
        <v>2.38880286729256E-3</v>
      </c>
      <c r="T131" s="74">
        <v>0</v>
      </c>
      <c r="U131" s="74">
        <v>0</v>
      </c>
      <c r="V131" s="74">
        <v>1.6575855582732699E-2</v>
      </c>
      <c r="W131" s="73">
        <v>7.6981029442380001E-4</v>
      </c>
      <c r="X131" s="74">
        <v>2.80392570614851E-3</v>
      </c>
      <c r="Y131" s="73">
        <v>3.3812836589679999E-4</v>
      </c>
      <c r="Z131" s="73">
        <v>-4.7383614390877099E-2</v>
      </c>
      <c r="AA131" s="73">
        <v>2.6367896343880101E-3</v>
      </c>
      <c r="AB131" s="73">
        <v>-0.15135897961314099</v>
      </c>
      <c r="AC131" s="73">
        <v>-0.15135897961314099</v>
      </c>
    </row>
    <row r="132" spans="1:29" x14ac:dyDescent="0.3">
      <c r="A132" t="s">
        <v>88</v>
      </c>
      <c r="B132" t="s">
        <v>91</v>
      </c>
      <c r="C132">
        <v>27055</v>
      </c>
      <c r="D132">
        <v>105</v>
      </c>
      <c r="E132" t="s">
        <v>90</v>
      </c>
      <c r="F132" t="s">
        <v>16</v>
      </c>
      <c r="G132">
        <v>590</v>
      </c>
      <c r="H132" t="s">
        <v>28</v>
      </c>
      <c r="I132" t="s">
        <v>186</v>
      </c>
      <c r="J132">
        <v>298</v>
      </c>
      <c r="L132" s="72">
        <v>0.12838508598322099</v>
      </c>
      <c r="M132" s="73">
        <v>2.3964684284942901E-3</v>
      </c>
      <c r="N132" s="72">
        <v>4.3548534452572604E-3</v>
      </c>
      <c r="O132" s="73">
        <v>3.4026752834509998E-4</v>
      </c>
      <c r="P132" s="73"/>
      <c r="Q132" s="73"/>
      <c r="R132" s="74">
        <v>0.12838508598322099</v>
      </c>
      <c r="S132" s="73">
        <v>2.3964684284942901E-3</v>
      </c>
      <c r="T132" s="74">
        <v>0</v>
      </c>
      <c r="U132" s="74">
        <v>0</v>
      </c>
      <c r="V132" s="74">
        <v>4.90347847680249E-3</v>
      </c>
      <c r="W132" s="73">
        <v>3.0448153010390001E-4</v>
      </c>
      <c r="X132" s="74">
        <v>-5.486250315452E-4</v>
      </c>
      <c r="Y132" s="73">
        <v>9.5526692753700006E-5</v>
      </c>
      <c r="Z132" s="73">
        <v>0.132739939428478</v>
      </c>
      <c r="AA132" s="73">
        <v>2.4337556591405101E-3</v>
      </c>
      <c r="AB132" s="73">
        <v>-999</v>
      </c>
      <c r="AC132" s="73">
        <v>-999</v>
      </c>
    </row>
    <row r="133" spans="1:29" x14ac:dyDescent="0.3">
      <c r="A133" t="s">
        <v>88</v>
      </c>
      <c r="B133" t="s">
        <v>91</v>
      </c>
      <c r="C133">
        <v>27055</v>
      </c>
      <c r="D133">
        <v>105</v>
      </c>
      <c r="E133" t="s">
        <v>90</v>
      </c>
      <c r="F133" t="s">
        <v>16</v>
      </c>
      <c r="G133">
        <v>590</v>
      </c>
      <c r="H133" t="s">
        <v>28</v>
      </c>
      <c r="I133" t="s">
        <v>187</v>
      </c>
      <c r="J133">
        <v>331</v>
      </c>
      <c r="L133" s="72">
        <v>0.115734830359516</v>
      </c>
      <c r="M133" s="73">
        <v>2.8639036852882199E-3</v>
      </c>
      <c r="N133" s="72">
        <v>6.5912831320745699E-3</v>
      </c>
      <c r="O133" s="73">
        <v>3.6940672102800002E-4</v>
      </c>
      <c r="P133" s="73"/>
      <c r="Q133" s="73"/>
      <c r="R133" s="74">
        <v>0.115734830359516</v>
      </c>
      <c r="S133" s="73">
        <v>2.8639036852882199E-3</v>
      </c>
      <c r="T133" s="74">
        <v>0</v>
      </c>
      <c r="U133" s="74">
        <v>0</v>
      </c>
      <c r="V133" s="74">
        <v>8.8874397279290803E-3</v>
      </c>
      <c r="W133" s="73">
        <v>3.7455518197450002E-4</v>
      </c>
      <c r="X133" s="74">
        <v>-2.29615659585451E-3</v>
      </c>
      <c r="Y133" s="73">
        <v>9.6216743120800004E-5</v>
      </c>
      <c r="Z133" s="73">
        <v>0.122326113491591</v>
      </c>
      <c r="AA133" s="73">
        <v>3.12410534431465E-3</v>
      </c>
      <c r="AB133" s="73">
        <v>-3.59490320619049E-3</v>
      </c>
      <c r="AC133" s="73">
        <v>-3.59490320619049E-3</v>
      </c>
    </row>
    <row r="134" spans="1:29" x14ac:dyDescent="0.3">
      <c r="A134" t="s">
        <v>88</v>
      </c>
      <c r="B134" t="s">
        <v>91</v>
      </c>
      <c r="C134">
        <v>27055</v>
      </c>
      <c r="D134">
        <v>105</v>
      </c>
      <c r="E134" t="s">
        <v>90</v>
      </c>
      <c r="F134" t="s">
        <v>16</v>
      </c>
      <c r="G134">
        <v>590</v>
      </c>
      <c r="H134" t="s">
        <v>28</v>
      </c>
      <c r="I134" t="s">
        <v>188</v>
      </c>
      <c r="J134">
        <v>298</v>
      </c>
      <c r="L134" s="72">
        <v>8.8135244593959702E-2</v>
      </c>
      <c r="M134" s="73">
        <v>1.68039074458061E-3</v>
      </c>
      <c r="N134" s="72">
        <v>2.48632039419662E-3</v>
      </c>
      <c r="O134" s="73">
        <v>3.3201811643630001E-4</v>
      </c>
      <c r="P134" s="73"/>
      <c r="Q134" s="73"/>
      <c r="R134" s="74">
        <v>8.8135244593959702E-2</v>
      </c>
      <c r="S134" s="73">
        <v>1.68039074458061E-3</v>
      </c>
      <c r="T134" s="74">
        <v>0</v>
      </c>
      <c r="U134" s="74">
        <v>0</v>
      </c>
      <c r="V134" s="74">
        <v>3.7922639454266499E-3</v>
      </c>
      <c r="W134" s="73">
        <v>2.9260143537100002E-4</v>
      </c>
      <c r="X134" s="74">
        <v>-1.3059435512300301E-3</v>
      </c>
      <c r="Y134" s="73">
        <v>9.9564881706299996E-5</v>
      </c>
      <c r="Z134" s="73">
        <v>9.0621564988156295E-2</v>
      </c>
      <c r="AA134" s="73">
        <v>1.6957163826315099E-3</v>
      </c>
      <c r="AB134" s="73">
        <v>-999</v>
      </c>
      <c r="AC134" s="73">
        <v>-999</v>
      </c>
    </row>
    <row r="135" spans="1:29" x14ac:dyDescent="0.3">
      <c r="A135" t="s">
        <v>88</v>
      </c>
      <c r="B135" t="s">
        <v>91</v>
      </c>
      <c r="C135">
        <v>27055</v>
      </c>
      <c r="D135">
        <v>105</v>
      </c>
      <c r="E135" t="s">
        <v>90</v>
      </c>
      <c r="F135" t="s">
        <v>16</v>
      </c>
      <c r="G135">
        <v>590</v>
      </c>
      <c r="H135" t="s">
        <v>28</v>
      </c>
      <c r="I135" t="s">
        <v>189</v>
      </c>
      <c r="J135">
        <v>331</v>
      </c>
      <c r="L135" s="72">
        <v>7.72777462114803E-2</v>
      </c>
      <c r="M135" s="73">
        <v>1.90406831412722E-3</v>
      </c>
      <c r="N135" s="72">
        <v>4.6680828652258099E-3</v>
      </c>
      <c r="O135" s="73">
        <v>3.187412553283E-4</v>
      </c>
      <c r="P135" s="73"/>
      <c r="Q135" s="73"/>
      <c r="R135" s="74">
        <v>7.72777462114803E-2</v>
      </c>
      <c r="S135" s="73">
        <v>1.90406831412722E-3</v>
      </c>
      <c r="T135" s="74">
        <v>0</v>
      </c>
      <c r="U135" s="74">
        <v>0</v>
      </c>
      <c r="V135" s="74">
        <v>7.4763520601805501E-3</v>
      </c>
      <c r="W135" s="73">
        <v>3.301454865377E-4</v>
      </c>
      <c r="X135" s="74">
        <v>-2.8082691949547298E-3</v>
      </c>
      <c r="Y135" s="73">
        <v>1.007907016063E-4</v>
      </c>
      <c r="Z135" s="73">
        <v>8.1945829076706195E-2</v>
      </c>
      <c r="AA135" s="73">
        <v>2.1039999308907998E-3</v>
      </c>
      <c r="AB135" s="73">
        <v>-3.59490320619049E-3</v>
      </c>
      <c r="AC135" s="73">
        <v>-3.59490320619049E-3</v>
      </c>
    </row>
    <row r="136" spans="1:29" x14ac:dyDescent="0.3">
      <c r="A136" t="s">
        <v>88</v>
      </c>
      <c r="B136" t="s">
        <v>91</v>
      </c>
      <c r="C136">
        <v>27055</v>
      </c>
      <c r="D136">
        <v>105</v>
      </c>
      <c r="E136" t="s">
        <v>90</v>
      </c>
      <c r="F136" t="s">
        <v>16</v>
      </c>
      <c r="G136">
        <v>590</v>
      </c>
      <c r="H136" t="s">
        <v>28</v>
      </c>
      <c r="I136" t="s">
        <v>190</v>
      </c>
      <c r="J136">
        <v>298</v>
      </c>
      <c r="L136" s="72">
        <v>8.8135244593959702E-2</v>
      </c>
      <c r="M136" s="73">
        <v>1.68039074458061E-3</v>
      </c>
      <c r="N136" s="72">
        <v>2.48632039419662E-3</v>
      </c>
      <c r="O136" s="73">
        <v>3.3201811643630001E-4</v>
      </c>
      <c r="P136" s="73"/>
      <c r="Q136" s="73"/>
      <c r="R136" s="74">
        <v>8.8135244593959702E-2</v>
      </c>
      <c r="S136" s="73">
        <v>1.68039074458061E-3</v>
      </c>
      <c r="T136" s="74">
        <v>0</v>
      </c>
      <c r="U136" s="74">
        <v>0</v>
      </c>
      <c r="V136" s="74">
        <v>3.7922639454266499E-3</v>
      </c>
      <c r="W136" s="73">
        <v>2.9260143537100002E-4</v>
      </c>
      <c r="X136" s="74">
        <v>-1.3059435512300301E-3</v>
      </c>
      <c r="Y136" s="73">
        <v>9.9564881706299996E-5</v>
      </c>
      <c r="Z136" s="73">
        <v>9.0621564988156295E-2</v>
      </c>
      <c r="AA136" s="73">
        <v>1.6957163826315099E-3</v>
      </c>
      <c r="AB136" s="73">
        <v>-999</v>
      </c>
      <c r="AC136" s="73">
        <v>-999</v>
      </c>
    </row>
    <row r="137" spans="1:29" x14ac:dyDescent="0.3">
      <c r="A137" t="s">
        <v>88</v>
      </c>
      <c r="B137" t="s">
        <v>91</v>
      </c>
      <c r="C137">
        <v>27055</v>
      </c>
      <c r="D137">
        <v>105</v>
      </c>
      <c r="E137" t="s">
        <v>90</v>
      </c>
      <c r="F137" t="s">
        <v>16</v>
      </c>
      <c r="G137">
        <v>590</v>
      </c>
      <c r="H137" t="s">
        <v>28</v>
      </c>
      <c r="I137" t="s">
        <v>191</v>
      </c>
      <c r="J137">
        <v>331</v>
      </c>
      <c r="L137" s="72">
        <v>7.72777462114803E-2</v>
      </c>
      <c r="M137" s="73">
        <v>1.90406831412722E-3</v>
      </c>
      <c r="N137" s="72">
        <v>4.6680828652258099E-3</v>
      </c>
      <c r="O137" s="73">
        <v>3.187412553283E-4</v>
      </c>
      <c r="P137" s="73"/>
      <c r="Q137" s="73"/>
      <c r="R137" s="74">
        <v>7.72777462114803E-2</v>
      </c>
      <c r="S137" s="73">
        <v>1.90406831412722E-3</v>
      </c>
      <c r="T137" s="74">
        <v>0</v>
      </c>
      <c r="U137" s="74">
        <v>0</v>
      </c>
      <c r="V137" s="74">
        <v>7.4763520601805501E-3</v>
      </c>
      <c r="W137" s="73">
        <v>3.301454865377E-4</v>
      </c>
      <c r="X137" s="74">
        <v>-2.8082691949547298E-3</v>
      </c>
      <c r="Y137" s="73">
        <v>1.007907016063E-4</v>
      </c>
      <c r="Z137" s="73">
        <v>8.1945829076706195E-2</v>
      </c>
      <c r="AA137" s="73">
        <v>2.1039999308907998E-3</v>
      </c>
      <c r="AB137" s="73">
        <v>-3.59490320619049E-3</v>
      </c>
      <c r="AC137" s="73">
        <v>-3.59490320619049E-3</v>
      </c>
    </row>
    <row r="138" spans="1:29" x14ac:dyDescent="0.3">
      <c r="A138" t="s">
        <v>88</v>
      </c>
      <c r="B138" t="s">
        <v>91</v>
      </c>
      <c r="C138">
        <v>27055</v>
      </c>
      <c r="D138">
        <v>105</v>
      </c>
      <c r="E138" t="s">
        <v>90</v>
      </c>
      <c r="F138" t="s">
        <v>16</v>
      </c>
      <c r="G138">
        <v>590</v>
      </c>
      <c r="H138" t="s">
        <v>28</v>
      </c>
      <c r="I138" t="s">
        <v>192</v>
      </c>
      <c r="J138">
        <v>298</v>
      </c>
      <c r="L138" s="72">
        <v>0.108238255355704</v>
      </c>
      <c r="M138" s="73">
        <v>2.0369541389052299E-3</v>
      </c>
      <c r="N138" s="72">
        <v>3.4284881922379299E-3</v>
      </c>
      <c r="O138" s="73">
        <v>3.3403961353520003E-4</v>
      </c>
      <c r="P138" s="73"/>
      <c r="Q138" s="73"/>
      <c r="R138" s="74">
        <v>0.108238255355704</v>
      </c>
      <c r="S138" s="73">
        <v>2.0369541389052299E-3</v>
      </c>
      <c r="T138" s="74">
        <v>0</v>
      </c>
      <c r="U138" s="74">
        <v>0</v>
      </c>
      <c r="V138" s="74">
        <v>4.3596770132846002E-3</v>
      </c>
      <c r="W138" s="73">
        <v>2.9752027512559999E-4</v>
      </c>
      <c r="X138" s="74">
        <v>-9.3118882104670003E-4</v>
      </c>
      <c r="Y138" s="73">
        <v>9.7143063483899996E-5</v>
      </c>
      <c r="Z138" s="73">
        <v>0.111666743547942</v>
      </c>
      <c r="AA138" s="73">
        <v>2.0598855019275499E-3</v>
      </c>
      <c r="AB138" s="73">
        <v>-999</v>
      </c>
      <c r="AC138" s="73">
        <v>-999</v>
      </c>
    </row>
    <row r="139" spans="1:29" x14ac:dyDescent="0.3">
      <c r="A139" t="s">
        <v>88</v>
      </c>
      <c r="B139" t="s">
        <v>91</v>
      </c>
      <c r="C139">
        <v>27055</v>
      </c>
      <c r="D139">
        <v>105</v>
      </c>
      <c r="E139" t="s">
        <v>90</v>
      </c>
      <c r="F139" t="s">
        <v>16</v>
      </c>
      <c r="G139">
        <v>590</v>
      </c>
      <c r="H139" t="s">
        <v>28</v>
      </c>
      <c r="I139" t="s">
        <v>193</v>
      </c>
      <c r="J139">
        <v>331</v>
      </c>
      <c r="L139" s="72">
        <v>9.6502589743202499E-2</v>
      </c>
      <c r="M139" s="73">
        <v>2.3835968680242401E-3</v>
      </c>
      <c r="N139" s="72">
        <v>5.6411557267360898E-3</v>
      </c>
      <c r="O139" s="73">
        <v>3.4381791702649999E-4</v>
      </c>
      <c r="P139" s="73"/>
      <c r="Q139" s="73"/>
      <c r="R139" s="74">
        <v>9.6502589743202499E-2</v>
      </c>
      <c r="S139" s="73">
        <v>2.3835968680242401E-3</v>
      </c>
      <c r="T139" s="74">
        <v>0</v>
      </c>
      <c r="U139" s="74">
        <v>0</v>
      </c>
      <c r="V139" s="74">
        <v>8.1911279146079808E-3</v>
      </c>
      <c r="W139" s="73">
        <v>3.5255949583990002E-4</v>
      </c>
      <c r="X139" s="74">
        <v>-2.5499721878718801E-3</v>
      </c>
      <c r="Y139" s="73">
        <v>9.7997205089599997E-5</v>
      </c>
      <c r="Z139" s="73">
        <v>0.102143745469938</v>
      </c>
      <c r="AA139" s="73">
        <v>2.6139167840959201E-3</v>
      </c>
      <c r="AB139" s="73">
        <v>-3.59490320619049E-3</v>
      </c>
      <c r="AC139" s="73">
        <v>-3.59490320619049E-3</v>
      </c>
    </row>
    <row r="140" spans="1:29" x14ac:dyDescent="0.3">
      <c r="A140" t="s">
        <v>88</v>
      </c>
      <c r="B140" t="s">
        <v>91</v>
      </c>
      <c r="C140">
        <v>27055</v>
      </c>
      <c r="D140">
        <v>105</v>
      </c>
      <c r="E140" t="s">
        <v>90</v>
      </c>
      <c r="F140" t="s">
        <v>16</v>
      </c>
      <c r="G140">
        <v>590</v>
      </c>
      <c r="H140" t="s">
        <v>28</v>
      </c>
      <c r="I140" t="s">
        <v>194</v>
      </c>
      <c r="J140">
        <v>298</v>
      </c>
      <c r="L140" s="72">
        <v>0.15864539224496599</v>
      </c>
      <c r="M140" s="73">
        <v>2.93725651396791E-3</v>
      </c>
      <c r="N140" s="72">
        <v>5.9859188305804497E-3</v>
      </c>
      <c r="O140" s="73">
        <v>4.1728665916120002E-4</v>
      </c>
      <c r="P140" s="73"/>
      <c r="Q140" s="73"/>
      <c r="R140" s="74">
        <v>0.15864539224496599</v>
      </c>
      <c r="S140" s="73">
        <v>2.93725651396791E-3</v>
      </c>
      <c r="T140" s="74">
        <v>0</v>
      </c>
      <c r="U140" s="74">
        <v>0</v>
      </c>
      <c r="V140" s="74">
        <v>5.9680359602261096E-3</v>
      </c>
      <c r="W140" s="73">
        <v>3.9066392170209997E-4</v>
      </c>
      <c r="X140" s="74">
        <v>1.78828703543E-5</v>
      </c>
      <c r="Y140" s="73">
        <v>9.4438416407000006E-5</v>
      </c>
      <c r="Z140" s="73">
        <v>0.16463131107554599</v>
      </c>
      <c r="AA140" s="73">
        <v>2.9883565510907002E-3</v>
      </c>
      <c r="AB140" s="73">
        <v>-999</v>
      </c>
      <c r="AC140" s="73">
        <v>-999</v>
      </c>
    </row>
    <row r="141" spans="1:29" x14ac:dyDescent="0.3">
      <c r="A141" t="s">
        <v>88</v>
      </c>
      <c r="B141" t="s">
        <v>91</v>
      </c>
      <c r="C141">
        <v>27055</v>
      </c>
      <c r="D141">
        <v>105</v>
      </c>
      <c r="E141" t="s">
        <v>90</v>
      </c>
      <c r="F141" t="s">
        <v>16</v>
      </c>
      <c r="G141">
        <v>590</v>
      </c>
      <c r="H141" t="s">
        <v>28</v>
      </c>
      <c r="I141" t="s">
        <v>195</v>
      </c>
      <c r="J141">
        <v>331</v>
      </c>
      <c r="L141" s="72">
        <v>0.14459390584894199</v>
      </c>
      <c r="M141" s="73">
        <v>3.5852937148558701E-3</v>
      </c>
      <c r="N141" s="72">
        <v>8.0188760744900698E-3</v>
      </c>
      <c r="O141" s="73">
        <v>4.103377146115E-4</v>
      </c>
      <c r="P141" s="73"/>
      <c r="Q141" s="73"/>
      <c r="R141" s="74">
        <v>0.14459390584894199</v>
      </c>
      <c r="S141" s="73">
        <v>3.5852937148558701E-3</v>
      </c>
      <c r="T141" s="74">
        <v>0</v>
      </c>
      <c r="U141" s="74">
        <v>0</v>
      </c>
      <c r="V141" s="74">
        <v>9.9357982023291595E-3</v>
      </c>
      <c r="W141" s="73">
        <v>4.086122046985E-4</v>
      </c>
      <c r="X141" s="74">
        <v>-1.9169221278390899E-3</v>
      </c>
      <c r="Y141" s="73">
        <v>9.5613432362500004E-5</v>
      </c>
      <c r="Z141" s="73">
        <v>0.152612781923432</v>
      </c>
      <c r="AA141" s="73">
        <v>3.8902607383076802E-3</v>
      </c>
      <c r="AB141" s="73">
        <v>-3.59490320619049E-3</v>
      </c>
      <c r="AC141" s="73">
        <v>-3.59490320619049E-3</v>
      </c>
    </row>
    <row r="142" spans="1:29" x14ac:dyDescent="0.3">
      <c r="A142" t="s">
        <v>88</v>
      </c>
      <c r="B142" t="s">
        <v>91</v>
      </c>
      <c r="C142">
        <v>27055</v>
      </c>
      <c r="D142">
        <v>105</v>
      </c>
      <c r="E142" t="s">
        <v>90</v>
      </c>
      <c r="F142" t="s">
        <v>16</v>
      </c>
      <c r="G142">
        <v>590</v>
      </c>
      <c r="H142" t="s">
        <v>28</v>
      </c>
      <c r="I142" t="s">
        <v>196</v>
      </c>
      <c r="J142">
        <v>298</v>
      </c>
      <c r="L142" s="72">
        <v>0.20914858427181199</v>
      </c>
      <c r="M142" s="73">
        <v>3.8479830553823902E-3</v>
      </c>
      <c r="N142" s="72">
        <v>8.2681083260326693E-3</v>
      </c>
      <c r="O142" s="73">
        <v>4.3070636097640002E-4</v>
      </c>
      <c r="P142" s="73"/>
      <c r="Q142" s="73"/>
      <c r="R142" s="74">
        <v>0.20914858427181199</v>
      </c>
      <c r="S142" s="73">
        <v>3.8479830553823902E-3</v>
      </c>
      <c r="T142" s="74">
        <v>0</v>
      </c>
      <c r="U142" s="74">
        <v>0</v>
      </c>
      <c r="V142" s="74">
        <v>7.2905358942449601E-3</v>
      </c>
      <c r="W142" s="73">
        <v>4.0405733347700001E-4</v>
      </c>
      <c r="X142" s="74">
        <v>9.775724317876999E-4</v>
      </c>
      <c r="Y142" s="73">
        <v>9.6065308483099995E-5</v>
      </c>
      <c r="Z142" s="73">
        <v>0.21741669259784399</v>
      </c>
      <c r="AA142" s="73">
        <v>3.92539533576787E-3</v>
      </c>
      <c r="AB142" s="73">
        <v>-999</v>
      </c>
      <c r="AC142" s="73">
        <v>-999</v>
      </c>
    </row>
    <row r="143" spans="1:29" x14ac:dyDescent="0.3">
      <c r="A143" t="s">
        <v>88</v>
      </c>
      <c r="B143" t="s">
        <v>91</v>
      </c>
      <c r="C143">
        <v>27055</v>
      </c>
      <c r="D143">
        <v>105</v>
      </c>
      <c r="E143" t="s">
        <v>90</v>
      </c>
      <c r="F143" t="s">
        <v>16</v>
      </c>
      <c r="G143">
        <v>590</v>
      </c>
      <c r="H143" t="s">
        <v>28</v>
      </c>
      <c r="I143" t="s">
        <v>197</v>
      </c>
      <c r="J143">
        <v>331</v>
      </c>
      <c r="L143" s="72">
        <v>0.19276573809969699</v>
      </c>
      <c r="M143" s="73">
        <v>4.7883653839658098E-3</v>
      </c>
      <c r="N143" s="72">
        <v>1.03104005286421E-2</v>
      </c>
      <c r="O143" s="73">
        <v>4.8000853280380002E-4</v>
      </c>
      <c r="P143" s="73"/>
      <c r="Q143" s="73"/>
      <c r="R143" s="74">
        <v>0.19276573809969699</v>
      </c>
      <c r="S143" s="73">
        <v>4.7883653839658098E-3</v>
      </c>
      <c r="T143" s="74">
        <v>0</v>
      </c>
      <c r="U143" s="74">
        <v>0</v>
      </c>
      <c r="V143" s="74">
        <v>1.16085437012099E-2</v>
      </c>
      <c r="W143" s="73">
        <v>4.645621630125E-4</v>
      </c>
      <c r="X143" s="74">
        <v>-1.2981431725677E-3</v>
      </c>
      <c r="Y143" s="73">
        <v>9.9420637506599993E-5</v>
      </c>
      <c r="Z143" s="73">
        <v>0.20307613862834001</v>
      </c>
      <c r="AA143" s="73">
        <v>5.1647527995648604E-3</v>
      </c>
      <c r="AB143" s="73">
        <v>-3.59490320619049E-3</v>
      </c>
      <c r="AC143" s="73">
        <v>-3.59490320619049E-3</v>
      </c>
    </row>
    <row r="144" spans="1:29" x14ac:dyDescent="0.3">
      <c r="A144" t="s">
        <v>88</v>
      </c>
      <c r="B144" t="s">
        <v>91</v>
      </c>
      <c r="C144">
        <v>27055</v>
      </c>
      <c r="D144">
        <v>105</v>
      </c>
      <c r="E144" t="s">
        <v>90</v>
      </c>
      <c r="F144" t="s">
        <v>16</v>
      </c>
      <c r="G144">
        <v>590</v>
      </c>
      <c r="H144" t="s">
        <v>28</v>
      </c>
      <c r="I144" t="s">
        <v>30</v>
      </c>
      <c r="J144">
        <v>298</v>
      </c>
      <c r="L144" s="72">
        <v>0.259778306161073</v>
      </c>
      <c r="M144" s="73">
        <v>4.7611868156488399E-3</v>
      </c>
      <c r="N144" s="72">
        <v>1.0574224553022499E-2</v>
      </c>
      <c r="O144" s="73">
        <v>4.4622332319919997E-4</v>
      </c>
      <c r="P144" s="73"/>
      <c r="Q144" s="73"/>
      <c r="R144" s="74">
        <v>0.259778306161073</v>
      </c>
      <c r="S144" s="73">
        <v>4.7611868156488399E-3</v>
      </c>
      <c r="T144" s="74">
        <v>0</v>
      </c>
      <c r="U144" s="74">
        <v>0</v>
      </c>
      <c r="V144" s="74">
        <v>8.6252230505912408E-3</v>
      </c>
      <c r="W144" s="73">
        <v>4.1676728612230002E-4</v>
      </c>
      <c r="X144" s="74">
        <v>1.9490015024312801E-3</v>
      </c>
      <c r="Y144" s="73">
        <v>1.027384974334E-4</v>
      </c>
      <c r="Z144" s="73">
        <v>0.27035253071409598</v>
      </c>
      <c r="AA144" s="73">
        <v>4.8675844329008197E-3</v>
      </c>
      <c r="AB144" s="73">
        <v>-999</v>
      </c>
      <c r="AC144" s="73">
        <v>-999</v>
      </c>
    </row>
    <row r="145" spans="1:29" x14ac:dyDescent="0.3">
      <c r="A145" t="s">
        <v>88</v>
      </c>
      <c r="B145" t="s">
        <v>91</v>
      </c>
      <c r="C145">
        <v>27055</v>
      </c>
      <c r="D145">
        <v>105</v>
      </c>
      <c r="E145" t="s">
        <v>90</v>
      </c>
      <c r="F145" t="s">
        <v>16</v>
      </c>
      <c r="G145">
        <v>590</v>
      </c>
      <c r="H145" t="s">
        <v>28</v>
      </c>
      <c r="I145" t="s">
        <v>29</v>
      </c>
      <c r="J145">
        <v>331</v>
      </c>
      <c r="L145" s="72">
        <v>0.241046867879154</v>
      </c>
      <c r="M145" s="73">
        <v>5.9917512931564696E-3</v>
      </c>
      <c r="N145" s="72">
        <v>1.25664028659178E-2</v>
      </c>
      <c r="O145" s="73">
        <v>5.5031266095230001E-4</v>
      </c>
      <c r="P145" s="73"/>
      <c r="Q145" s="73"/>
      <c r="R145" s="74">
        <v>0.241046867879154</v>
      </c>
      <c r="S145" s="73">
        <v>5.9917512931564696E-3</v>
      </c>
      <c r="T145" s="74">
        <v>0</v>
      </c>
      <c r="U145" s="74">
        <v>0</v>
      </c>
      <c r="V145" s="74">
        <v>1.3263703159836E-2</v>
      </c>
      <c r="W145" s="73">
        <v>5.1988159876559996E-4</v>
      </c>
      <c r="X145" s="74">
        <v>-6.9730029391819998E-4</v>
      </c>
      <c r="Y145" s="73">
        <v>1.07977834723E-4</v>
      </c>
      <c r="Z145" s="73">
        <v>0.25361327074507201</v>
      </c>
      <c r="AA145" s="73">
        <v>6.4371972993131502E-3</v>
      </c>
      <c r="AB145" s="73">
        <v>-3.59490320619049E-3</v>
      </c>
      <c r="AC145" s="73">
        <v>-3.59490320619049E-3</v>
      </c>
    </row>
    <row r="146" spans="1:29" x14ac:dyDescent="0.3">
      <c r="A146" t="s">
        <v>88</v>
      </c>
      <c r="B146" t="s">
        <v>91</v>
      </c>
      <c r="C146">
        <v>27055</v>
      </c>
      <c r="D146">
        <v>105</v>
      </c>
      <c r="E146" t="s">
        <v>90</v>
      </c>
      <c r="F146" t="s">
        <v>16</v>
      </c>
      <c r="G146">
        <v>590</v>
      </c>
      <c r="H146" t="s">
        <v>28</v>
      </c>
      <c r="I146" t="s">
        <v>33</v>
      </c>
      <c r="J146">
        <v>298</v>
      </c>
      <c r="L146" s="72">
        <v>0.12838508598322099</v>
      </c>
      <c r="M146" s="73">
        <v>2.3964684284942901E-3</v>
      </c>
      <c r="N146" s="72">
        <v>4.3548534452572604E-3</v>
      </c>
      <c r="O146" s="73">
        <v>3.4026752834509998E-4</v>
      </c>
      <c r="P146" s="73"/>
      <c r="Q146" s="73"/>
      <c r="R146" s="74">
        <v>0.12838508598322099</v>
      </c>
      <c r="S146" s="73">
        <v>2.3964684284942901E-3</v>
      </c>
      <c r="T146" s="74">
        <v>0</v>
      </c>
      <c r="U146" s="74">
        <v>0</v>
      </c>
      <c r="V146" s="74">
        <v>4.90347847680249E-3</v>
      </c>
      <c r="W146" s="73">
        <v>3.0448153010390001E-4</v>
      </c>
      <c r="X146" s="74">
        <v>-5.486250315452E-4</v>
      </c>
      <c r="Y146" s="73">
        <v>9.5526692753700006E-5</v>
      </c>
      <c r="Z146" s="73">
        <v>0.132739939428478</v>
      </c>
      <c r="AA146" s="73">
        <v>2.4337556591405101E-3</v>
      </c>
      <c r="AB146" s="73">
        <v>-999</v>
      </c>
      <c r="AC146" s="73">
        <v>-999</v>
      </c>
    </row>
    <row r="147" spans="1:29" x14ac:dyDescent="0.3">
      <c r="A147" t="s">
        <v>88</v>
      </c>
      <c r="B147" t="s">
        <v>91</v>
      </c>
      <c r="C147">
        <v>27055</v>
      </c>
      <c r="D147">
        <v>105</v>
      </c>
      <c r="E147" t="s">
        <v>90</v>
      </c>
      <c r="F147" t="s">
        <v>16</v>
      </c>
      <c r="G147">
        <v>590</v>
      </c>
      <c r="H147" t="s">
        <v>28</v>
      </c>
      <c r="I147" t="s">
        <v>32</v>
      </c>
      <c r="J147">
        <v>331</v>
      </c>
      <c r="L147" s="72">
        <v>0.115734830359516</v>
      </c>
      <c r="M147" s="73">
        <v>2.8639036852882199E-3</v>
      </c>
      <c r="N147" s="72">
        <v>6.5912831320745699E-3</v>
      </c>
      <c r="O147" s="73">
        <v>3.6940672102800002E-4</v>
      </c>
      <c r="P147" s="73"/>
      <c r="Q147" s="73"/>
      <c r="R147" s="74">
        <v>0.115734830359516</v>
      </c>
      <c r="S147" s="73">
        <v>2.8639036852882199E-3</v>
      </c>
      <c r="T147" s="74">
        <v>0</v>
      </c>
      <c r="U147" s="74">
        <v>0</v>
      </c>
      <c r="V147" s="74">
        <v>8.8874397279290803E-3</v>
      </c>
      <c r="W147" s="73">
        <v>3.7455518197450002E-4</v>
      </c>
      <c r="X147" s="74">
        <v>-2.29615659585451E-3</v>
      </c>
      <c r="Y147" s="73">
        <v>9.6216743120800004E-5</v>
      </c>
      <c r="Z147" s="73">
        <v>0.122326113491591</v>
      </c>
      <c r="AA147" s="73">
        <v>3.12410534431465E-3</v>
      </c>
      <c r="AB147" s="73">
        <v>-3.59490320619049E-3</v>
      </c>
      <c r="AC147" s="73">
        <v>-3.59490320619049E-3</v>
      </c>
    </row>
    <row r="148" spans="1:29" x14ac:dyDescent="0.3">
      <c r="A148" t="s">
        <v>88</v>
      </c>
      <c r="B148" t="s">
        <v>91</v>
      </c>
      <c r="C148">
        <v>27055</v>
      </c>
      <c r="D148">
        <v>105</v>
      </c>
      <c r="E148" t="s">
        <v>90</v>
      </c>
      <c r="F148" t="s">
        <v>16</v>
      </c>
      <c r="G148">
        <v>590</v>
      </c>
      <c r="H148" t="s">
        <v>28</v>
      </c>
      <c r="I148" t="s">
        <v>198</v>
      </c>
      <c r="J148">
        <v>298</v>
      </c>
      <c r="L148" s="72">
        <v>0.12838508598322099</v>
      </c>
      <c r="M148" s="73">
        <v>2.3964684284942901E-3</v>
      </c>
      <c r="N148" s="72">
        <v>4.3548534452572604E-3</v>
      </c>
      <c r="O148" s="73">
        <v>3.4026752834509998E-4</v>
      </c>
      <c r="P148" s="73"/>
      <c r="Q148" s="73"/>
      <c r="R148" s="74">
        <v>0.12838508598322099</v>
      </c>
      <c r="S148" s="73">
        <v>2.3964684284942901E-3</v>
      </c>
      <c r="T148" s="74">
        <v>0</v>
      </c>
      <c r="U148" s="74">
        <v>0</v>
      </c>
      <c r="V148" s="74">
        <v>4.90347847680249E-3</v>
      </c>
      <c r="W148" s="73">
        <v>3.0448153010390001E-4</v>
      </c>
      <c r="X148" s="74">
        <v>-5.486250315452E-4</v>
      </c>
      <c r="Y148" s="73">
        <v>9.5526692753700006E-5</v>
      </c>
      <c r="Z148" s="73">
        <v>0.132739939428478</v>
      </c>
      <c r="AA148" s="73">
        <v>2.4337556591405101E-3</v>
      </c>
      <c r="AB148" s="73">
        <v>-999</v>
      </c>
      <c r="AC148" s="73">
        <v>-999</v>
      </c>
    </row>
    <row r="149" spans="1:29" x14ac:dyDescent="0.3">
      <c r="A149" t="s">
        <v>88</v>
      </c>
      <c r="B149" t="s">
        <v>91</v>
      </c>
      <c r="C149">
        <v>27055</v>
      </c>
      <c r="D149">
        <v>105</v>
      </c>
      <c r="E149" t="s">
        <v>90</v>
      </c>
      <c r="F149" t="s">
        <v>16</v>
      </c>
      <c r="G149">
        <v>590</v>
      </c>
      <c r="H149" t="s">
        <v>28</v>
      </c>
      <c r="I149" t="s">
        <v>199</v>
      </c>
      <c r="J149">
        <v>331</v>
      </c>
      <c r="L149" s="72">
        <v>0.115734830359516</v>
      </c>
      <c r="M149" s="73">
        <v>2.8639036852882199E-3</v>
      </c>
      <c r="N149" s="72">
        <v>6.5912831320745699E-3</v>
      </c>
      <c r="O149" s="73">
        <v>3.6940672102800002E-4</v>
      </c>
      <c r="P149" s="73"/>
      <c r="Q149" s="73"/>
      <c r="R149" s="74">
        <v>0.115734830359516</v>
      </c>
      <c r="S149" s="73">
        <v>2.8639036852882199E-3</v>
      </c>
      <c r="T149" s="74">
        <v>0</v>
      </c>
      <c r="U149" s="74">
        <v>0</v>
      </c>
      <c r="V149" s="74">
        <v>8.8874397279290803E-3</v>
      </c>
      <c r="W149" s="73">
        <v>3.7455518197450002E-4</v>
      </c>
      <c r="X149" s="74">
        <v>-2.29615659585451E-3</v>
      </c>
      <c r="Y149" s="73">
        <v>9.6216743120800004E-5</v>
      </c>
      <c r="Z149" s="73">
        <v>0.122326113491591</v>
      </c>
      <c r="AA149" s="73">
        <v>3.12410534431465E-3</v>
      </c>
      <c r="AB149" s="73">
        <v>-3.59490320619049E-3</v>
      </c>
      <c r="AC149" s="73">
        <v>-3.59490320619049E-3</v>
      </c>
    </row>
    <row r="150" spans="1:29" x14ac:dyDescent="0.3">
      <c r="A150" t="s">
        <v>88</v>
      </c>
      <c r="B150" t="s">
        <v>91</v>
      </c>
      <c r="C150">
        <v>27055</v>
      </c>
      <c r="D150">
        <v>105</v>
      </c>
      <c r="E150" t="s">
        <v>90</v>
      </c>
      <c r="F150" t="s">
        <v>16</v>
      </c>
      <c r="G150">
        <v>590</v>
      </c>
      <c r="H150" t="s">
        <v>28</v>
      </c>
      <c r="I150" t="s">
        <v>200</v>
      </c>
      <c r="J150">
        <v>298</v>
      </c>
      <c r="L150" s="72">
        <v>0.12838508598322099</v>
      </c>
      <c r="M150" s="73">
        <v>2.3964684284942901E-3</v>
      </c>
      <c r="N150" s="72">
        <v>4.3548534452572604E-3</v>
      </c>
      <c r="O150" s="73">
        <v>3.4026752834509998E-4</v>
      </c>
      <c r="P150" s="73"/>
      <c r="Q150" s="73"/>
      <c r="R150" s="74">
        <v>0.12838508598322099</v>
      </c>
      <c r="S150" s="73">
        <v>2.3964684284942901E-3</v>
      </c>
      <c r="T150" s="74">
        <v>0</v>
      </c>
      <c r="U150" s="74">
        <v>0</v>
      </c>
      <c r="V150" s="74">
        <v>4.90347847680249E-3</v>
      </c>
      <c r="W150" s="73">
        <v>3.0448153010390001E-4</v>
      </c>
      <c r="X150" s="74">
        <v>-5.486250315452E-4</v>
      </c>
      <c r="Y150" s="73">
        <v>9.5526692753700006E-5</v>
      </c>
      <c r="Z150" s="73">
        <v>0.132739939428478</v>
      </c>
      <c r="AA150" s="73">
        <v>2.4337556591405101E-3</v>
      </c>
      <c r="AB150" s="73">
        <v>-999</v>
      </c>
      <c r="AC150" s="73">
        <v>-999</v>
      </c>
    </row>
    <row r="151" spans="1:29" x14ac:dyDescent="0.3">
      <c r="A151" t="s">
        <v>88</v>
      </c>
      <c r="B151" t="s">
        <v>91</v>
      </c>
      <c r="C151">
        <v>27055</v>
      </c>
      <c r="D151">
        <v>105</v>
      </c>
      <c r="E151" t="s">
        <v>90</v>
      </c>
      <c r="F151" t="s">
        <v>16</v>
      </c>
      <c r="G151">
        <v>590</v>
      </c>
      <c r="H151" t="s">
        <v>28</v>
      </c>
      <c r="I151" t="s">
        <v>201</v>
      </c>
      <c r="J151">
        <v>331</v>
      </c>
      <c r="L151" s="72">
        <v>0.115734830359516</v>
      </c>
      <c r="M151" s="73">
        <v>2.8639036852882199E-3</v>
      </c>
      <c r="N151" s="72">
        <v>6.5912831320745699E-3</v>
      </c>
      <c r="O151" s="73">
        <v>3.6940672102800002E-4</v>
      </c>
      <c r="P151" s="73"/>
      <c r="Q151" s="73"/>
      <c r="R151" s="74">
        <v>0.115734830359516</v>
      </c>
      <c r="S151" s="73">
        <v>2.8639036852882199E-3</v>
      </c>
      <c r="T151" s="74">
        <v>0</v>
      </c>
      <c r="U151" s="74">
        <v>0</v>
      </c>
      <c r="V151" s="74">
        <v>8.8874397279290803E-3</v>
      </c>
      <c r="W151" s="73">
        <v>3.7455518197450002E-4</v>
      </c>
      <c r="X151" s="74">
        <v>-2.29615659585451E-3</v>
      </c>
      <c r="Y151" s="73">
        <v>9.6216743120800004E-5</v>
      </c>
      <c r="Z151" s="73">
        <v>0.122326113491591</v>
      </c>
      <c r="AA151" s="73">
        <v>3.12410534431465E-3</v>
      </c>
      <c r="AB151" s="73">
        <v>-3.59490320619049E-3</v>
      </c>
      <c r="AC151" s="73">
        <v>-3.59490320619049E-3</v>
      </c>
    </row>
    <row r="152" spans="1:29" x14ac:dyDescent="0.3">
      <c r="A152" t="s">
        <v>88</v>
      </c>
      <c r="B152" t="s">
        <v>91</v>
      </c>
      <c r="C152">
        <v>27055</v>
      </c>
      <c r="D152">
        <v>105</v>
      </c>
      <c r="E152" t="s">
        <v>90</v>
      </c>
      <c r="F152" t="s">
        <v>16</v>
      </c>
      <c r="G152">
        <v>590</v>
      </c>
      <c r="H152" t="s">
        <v>28</v>
      </c>
      <c r="I152" t="s">
        <v>202</v>
      </c>
      <c r="J152">
        <v>298</v>
      </c>
      <c r="L152" s="72">
        <v>0.15864539224496599</v>
      </c>
      <c r="M152" s="73">
        <v>2.93725651396791E-3</v>
      </c>
      <c r="N152" s="72">
        <v>5.9859188305804497E-3</v>
      </c>
      <c r="O152" s="73">
        <v>4.1728665916120002E-4</v>
      </c>
      <c r="P152" s="73"/>
      <c r="Q152" s="73"/>
      <c r="R152" s="74">
        <v>0.15864539224496599</v>
      </c>
      <c r="S152" s="73">
        <v>2.93725651396791E-3</v>
      </c>
      <c r="T152" s="74">
        <v>0</v>
      </c>
      <c r="U152" s="74">
        <v>0</v>
      </c>
      <c r="V152" s="74">
        <v>5.9680359602261096E-3</v>
      </c>
      <c r="W152" s="73">
        <v>3.9066392170209997E-4</v>
      </c>
      <c r="X152" s="74">
        <v>1.78828703543E-5</v>
      </c>
      <c r="Y152" s="73">
        <v>9.4438416407000006E-5</v>
      </c>
      <c r="Z152" s="73">
        <v>0.16463131107554599</v>
      </c>
      <c r="AA152" s="73">
        <v>2.9883565510907002E-3</v>
      </c>
      <c r="AB152" s="73">
        <v>-999</v>
      </c>
      <c r="AC152" s="73">
        <v>-999</v>
      </c>
    </row>
    <row r="153" spans="1:29" x14ac:dyDescent="0.3">
      <c r="A153" t="s">
        <v>88</v>
      </c>
      <c r="B153" t="s">
        <v>91</v>
      </c>
      <c r="C153">
        <v>27055</v>
      </c>
      <c r="D153">
        <v>105</v>
      </c>
      <c r="E153" t="s">
        <v>90</v>
      </c>
      <c r="F153" t="s">
        <v>16</v>
      </c>
      <c r="G153">
        <v>590</v>
      </c>
      <c r="H153" t="s">
        <v>28</v>
      </c>
      <c r="I153" t="s">
        <v>203</v>
      </c>
      <c r="J153">
        <v>331</v>
      </c>
      <c r="L153" s="72">
        <v>0.14459390584894199</v>
      </c>
      <c r="M153" s="73">
        <v>3.5852937148558701E-3</v>
      </c>
      <c r="N153" s="72">
        <v>8.0188760744900698E-3</v>
      </c>
      <c r="O153" s="73">
        <v>4.103377146115E-4</v>
      </c>
      <c r="P153" s="73"/>
      <c r="Q153" s="73"/>
      <c r="R153" s="74">
        <v>0.14459390584894199</v>
      </c>
      <c r="S153" s="73">
        <v>3.5852937148558701E-3</v>
      </c>
      <c r="T153" s="74">
        <v>0</v>
      </c>
      <c r="U153" s="74">
        <v>0</v>
      </c>
      <c r="V153" s="74">
        <v>9.9357982023291595E-3</v>
      </c>
      <c r="W153" s="73">
        <v>4.086122046985E-4</v>
      </c>
      <c r="X153" s="74">
        <v>-1.9169221278390899E-3</v>
      </c>
      <c r="Y153" s="73">
        <v>9.5613432362500004E-5</v>
      </c>
      <c r="Z153" s="73">
        <v>0.152612781923432</v>
      </c>
      <c r="AA153" s="73">
        <v>3.8902607383076802E-3</v>
      </c>
      <c r="AB153" s="73">
        <v>-3.59490320619049E-3</v>
      </c>
      <c r="AC153" s="73">
        <v>-3.59490320619049E-3</v>
      </c>
    </row>
    <row r="154" spans="1:29" x14ac:dyDescent="0.3">
      <c r="A154" t="s">
        <v>88</v>
      </c>
      <c r="B154" t="s">
        <v>91</v>
      </c>
      <c r="C154">
        <v>27055</v>
      </c>
      <c r="D154">
        <v>105</v>
      </c>
      <c r="E154" t="s">
        <v>90</v>
      </c>
      <c r="F154" t="s">
        <v>39</v>
      </c>
      <c r="G154">
        <v>512</v>
      </c>
      <c r="H154" t="s">
        <v>157</v>
      </c>
      <c r="I154" t="s">
        <v>159</v>
      </c>
      <c r="J154">
        <v>298</v>
      </c>
      <c r="L154" s="72">
        <v>0.48545604257382502</v>
      </c>
      <c r="M154" s="73">
        <v>7.9024422644633392E-3</v>
      </c>
      <c r="N154" s="72">
        <v>0.37977894033597198</v>
      </c>
      <c r="O154" s="73">
        <v>2.8965683393317901E-3</v>
      </c>
      <c r="P154" s="73"/>
      <c r="Q154" s="73"/>
      <c r="R154" s="74">
        <v>0.48545604257382502</v>
      </c>
      <c r="S154" s="73">
        <v>7.9024422644633392E-3</v>
      </c>
      <c r="T154" s="74">
        <v>0</v>
      </c>
      <c r="U154" s="74">
        <v>0</v>
      </c>
      <c r="V154" s="74">
        <v>0.26461165808003501</v>
      </c>
      <c r="W154" s="73">
        <v>3.1848285095449299E-3</v>
      </c>
      <c r="X154" s="74">
        <v>0.115167282255937</v>
      </c>
      <c r="Y154" s="73">
        <v>1.6163775822084401E-3</v>
      </c>
      <c r="Z154" s="73">
        <v>0.86523498290979795</v>
      </c>
      <c r="AA154" s="73">
        <v>9.4700545148642904E-3</v>
      </c>
      <c r="AB154" s="73">
        <v>0.42322251484071399</v>
      </c>
      <c r="AC154" s="73">
        <v>0.42322251484071399</v>
      </c>
    </row>
    <row r="155" spans="1:29" x14ac:dyDescent="0.3">
      <c r="A155" t="s">
        <v>88</v>
      </c>
      <c r="B155" t="s">
        <v>91</v>
      </c>
      <c r="C155">
        <v>27055</v>
      </c>
      <c r="D155">
        <v>105</v>
      </c>
      <c r="E155" t="s">
        <v>90</v>
      </c>
      <c r="F155" t="s">
        <v>39</v>
      </c>
      <c r="G155">
        <v>512</v>
      </c>
      <c r="H155" t="s">
        <v>157</v>
      </c>
      <c r="I155" t="s">
        <v>158</v>
      </c>
      <c r="J155">
        <v>331</v>
      </c>
      <c r="L155" s="72">
        <v>1.21304619869486</v>
      </c>
      <c r="M155" s="73">
        <v>9.2100002004601202E-3</v>
      </c>
      <c r="N155" s="72">
        <v>0.19351805742968201</v>
      </c>
      <c r="O155" s="73">
        <v>3.7897775623520198E-3</v>
      </c>
      <c r="P155" s="73"/>
      <c r="Q155" s="73"/>
      <c r="R155" s="74">
        <v>1.21304619869486</v>
      </c>
      <c r="S155" s="73">
        <v>9.2100002004601202E-3</v>
      </c>
      <c r="T155" s="74">
        <v>0</v>
      </c>
      <c r="U155" s="74">
        <v>0</v>
      </c>
      <c r="V155" s="74">
        <v>0.16158165968674701</v>
      </c>
      <c r="W155" s="73">
        <v>3.5321209833196398E-3</v>
      </c>
      <c r="X155" s="74">
        <v>3.1936397742934802E-2</v>
      </c>
      <c r="Y155" s="73">
        <v>7.6495006517360005E-4</v>
      </c>
      <c r="Z155" s="73">
        <v>1.4065642561245399</v>
      </c>
      <c r="AA155" s="73">
        <v>1.0579005856881899E-2</v>
      </c>
      <c r="AB155" s="73">
        <v>0.47148856699214298</v>
      </c>
      <c r="AC155" s="73">
        <v>0.47148856699214298</v>
      </c>
    </row>
    <row r="156" spans="1:29" x14ac:dyDescent="0.3">
      <c r="A156" t="s">
        <v>88</v>
      </c>
      <c r="B156" t="s">
        <v>91</v>
      </c>
      <c r="C156">
        <v>27055</v>
      </c>
      <c r="D156">
        <v>105</v>
      </c>
      <c r="E156" t="s">
        <v>90</v>
      </c>
      <c r="F156" t="s">
        <v>42</v>
      </c>
      <c r="G156">
        <v>528</v>
      </c>
      <c r="H156" t="s">
        <v>49</v>
      </c>
      <c r="I156" t="s">
        <v>51</v>
      </c>
      <c r="J156">
        <v>353</v>
      </c>
      <c r="L156" s="72">
        <v>8.6137662606233008E-3</v>
      </c>
      <c r="M156" s="73">
        <v>6.5723198703139995E-4</v>
      </c>
      <c r="N156" s="72">
        <v>-4.8836786007703699E-3</v>
      </c>
      <c r="O156" s="73">
        <v>4.1016871511440397E-3</v>
      </c>
      <c r="P156" s="73"/>
      <c r="Q156" s="73"/>
      <c r="R156" s="74">
        <v>8.6137662606233008E-3</v>
      </c>
      <c r="S156" s="73">
        <v>6.5723198703139995E-4</v>
      </c>
      <c r="T156" s="74">
        <v>0</v>
      </c>
      <c r="U156" s="74">
        <v>0</v>
      </c>
      <c r="V156" s="74">
        <v>-4.89861012647228E-3</v>
      </c>
      <c r="W156" s="73">
        <v>4.1021211654771903E-3</v>
      </c>
      <c r="X156" s="74">
        <v>1.4931525701900001E-5</v>
      </c>
      <c r="Y156" s="73">
        <v>1.1633248779100001E-5</v>
      </c>
      <c r="Z156" s="73">
        <v>3.7300876598529101E-3</v>
      </c>
      <c r="AA156" s="73">
        <v>4.3112187971683603E-3</v>
      </c>
      <c r="AB156" s="73">
        <v>-0.27008122221853098</v>
      </c>
      <c r="AC156" s="73">
        <v>-0.27008122221853098</v>
      </c>
    </row>
    <row r="157" spans="1:29" x14ac:dyDescent="0.3">
      <c r="A157" t="s">
        <v>88</v>
      </c>
      <c r="B157" t="s">
        <v>91</v>
      </c>
      <c r="C157">
        <v>27055</v>
      </c>
      <c r="D157">
        <v>105</v>
      </c>
      <c r="E157" t="s">
        <v>90</v>
      </c>
      <c r="F157" t="s">
        <v>42</v>
      </c>
      <c r="G157">
        <v>528</v>
      </c>
      <c r="H157" t="s">
        <v>49</v>
      </c>
      <c r="I157" t="s">
        <v>50</v>
      </c>
      <c r="J157">
        <v>351</v>
      </c>
      <c r="L157" s="72">
        <v>0.110312703236467</v>
      </c>
      <c r="M157" s="73">
        <v>5.1450204255179999E-4</v>
      </c>
      <c r="N157" s="72">
        <v>3.1422091279917998E-2</v>
      </c>
      <c r="O157" s="73">
        <v>3.0288698427749999E-4</v>
      </c>
      <c r="P157" s="73"/>
      <c r="Q157" s="73"/>
      <c r="R157" s="74">
        <v>0.110312703236467</v>
      </c>
      <c r="S157" s="73">
        <v>5.1450204255179999E-4</v>
      </c>
      <c r="T157" s="74">
        <v>0</v>
      </c>
      <c r="U157" s="74">
        <v>0</v>
      </c>
      <c r="V157" s="74">
        <v>3.1414946577109297E-2</v>
      </c>
      <c r="W157" s="73">
        <v>3.0264938496340002E-4</v>
      </c>
      <c r="X157" s="74">
        <v>7.1447028087000003E-6</v>
      </c>
      <c r="Y157" s="73">
        <v>2.2064292042E-6</v>
      </c>
      <c r="Z157" s="73">
        <v>0.14173479451638499</v>
      </c>
      <c r="AA157" s="73">
        <v>5.6976871315490005E-4</v>
      </c>
      <c r="AB157" s="73">
        <v>9.7731972510872997E-2</v>
      </c>
      <c r="AC157" s="73">
        <v>9.7731972510872997E-2</v>
      </c>
    </row>
    <row r="158" spans="1:29" x14ac:dyDescent="0.3">
      <c r="A158" t="s">
        <v>88</v>
      </c>
      <c r="B158" t="s">
        <v>91</v>
      </c>
      <c r="C158">
        <v>27055</v>
      </c>
      <c r="D158">
        <v>105</v>
      </c>
      <c r="E158" t="s">
        <v>90</v>
      </c>
      <c r="F158" t="s">
        <v>42</v>
      </c>
      <c r="G158">
        <v>590</v>
      </c>
      <c r="H158" t="s">
        <v>28</v>
      </c>
      <c r="I158" t="s">
        <v>204</v>
      </c>
      <c r="J158">
        <v>353</v>
      </c>
      <c r="L158" s="72">
        <v>7.6519426359773296E-2</v>
      </c>
      <c r="M158" s="73">
        <v>1.6904024597250001E-4</v>
      </c>
      <c r="N158" s="72">
        <v>9.7621304562854103E-2</v>
      </c>
      <c r="O158" s="73">
        <v>3.3566993343714401E-3</v>
      </c>
      <c r="P158" s="73"/>
      <c r="Q158" s="73"/>
      <c r="R158" s="74">
        <v>7.6519426359773296E-2</v>
      </c>
      <c r="S158" s="73">
        <v>1.6904024597250001E-4</v>
      </c>
      <c r="T158" s="74">
        <v>0</v>
      </c>
      <c r="U158" s="74">
        <v>0</v>
      </c>
      <c r="V158" s="74">
        <v>9.5119502437000403E-2</v>
      </c>
      <c r="W158" s="73">
        <v>3.3577332099874201E-3</v>
      </c>
      <c r="X158" s="74">
        <v>2.5018021258536999E-3</v>
      </c>
      <c r="Y158" s="73">
        <v>1.16607015627E-5</v>
      </c>
      <c r="Z158" s="73">
        <v>0.174140730922627</v>
      </c>
      <c r="AA158" s="73">
        <v>3.42285783280892E-3</v>
      </c>
      <c r="AB158" s="73">
        <v>9.3093216538136393E-3</v>
      </c>
      <c r="AC158" s="73">
        <v>9.3093216538136393E-3</v>
      </c>
    </row>
    <row r="159" spans="1:29" x14ac:dyDescent="0.3">
      <c r="A159" t="s">
        <v>88</v>
      </c>
      <c r="B159" t="s">
        <v>91</v>
      </c>
      <c r="C159">
        <v>27055</v>
      </c>
      <c r="D159">
        <v>105</v>
      </c>
      <c r="E159" t="s">
        <v>90</v>
      </c>
      <c r="F159" t="s">
        <v>42</v>
      </c>
      <c r="G159">
        <v>590</v>
      </c>
      <c r="H159" t="s">
        <v>28</v>
      </c>
      <c r="I159" t="s">
        <v>205</v>
      </c>
      <c r="J159">
        <v>351</v>
      </c>
      <c r="L159" s="72">
        <v>7.5700122729344593E-2</v>
      </c>
      <c r="M159" s="73">
        <v>1.7429169465079999E-4</v>
      </c>
      <c r="N159" s="72">
        <v>0.10431682656390701</v>
      </c>
      <c r="O159" s="73">
        <v>3.43073595835219E-3</v>
      </c>
      <c r="P159" s="73"/>
      <c r="Q159" s="73"/>
      <c r="R159" s="74">
        <v>7.5700122729344593E-2</v>
      </c>
      <c r="S159" s="73">
        <v>1.7429169465079999E-4</v>
      </c>
      <c r="T159" s="74">
        <v>0</v>
      </c>
      <c r="U159" s="74">
        <v>0</v>
      </c>
      <c r="V159" s="74">
        <v>0.101809211855576</v>
      </c>
      <c r="W159" s="73">
        <v>3.4311809057635798E-3</v>
      </c>
      <c r="X159" s="74">
        <v>2.5076147083302599E-3</v>
      </c>
      <c r="Y159" s="73">
        <v>5.4553803736000002E-6</v>
      </c>
      <c r="Z159" s="73">
        <v>0.18001694929325099</v>
      </c>
      <c r="AA159" s="73">
        <v>3.5231087413500001E-3</v>
      </c>
      <c r="AB159" s="73">
        <v>2.2205056840365001E-2</v>
      </c>
      <c r="AC159" s="73">
        <v>2.2205056840365001E-2</v>
      </c>
    </row>
    <row r="160" spans="1:29" x14ac:dyDescent="0.3">
      <c r="A160" t="s">
        <v>88</v>
      </c>
      <c r="B160" t="s">
        <v>91</v>
      </c>
      <c r="C160">
        <v>27055</v>
      </c>
      <c r="D160">
        <v>105</v>
      </c>
      <c r="E160" t="s">
        <v>90</v>
      </c>
      <c r="F160" t="s">
        <v>42</v>
      </c>
      <c r="G160">
        <v>590</v>
      </c>
      <c r="H160" t="s">
        <v>28</v>
      </c>
      <c r="I160" t="s">
        <v>206</v>
      </c>
      <c r="J160">
        <v>353</v>
      </c>
      <c r="L160" s="72">
        <v>5.0561012977336998E-2</v>
      </c>
      <c r="M160" s="73">
        <v>1.3055536553200001E-4</v>
      </c>
      <c r="N160" s="72">
        <v>0.102079792757857</v>
      </c>
      <c r="O160" s="73">
        <v>2.9335593784638402E-3</v>
      </c>
      <c r="P160" s="73"/>
      <c r="Q160" s="73"/>
      <c r="R160" s="74">
        <v>5.0561012977336998E-2</v>
      </c>
      <c r="S160" s="73">
        <v>1.3055536553200001E-4</v>
      </c>
      <c r="T160" s="74">
        <v>0</v>
      </c>
      <c r="U160" s="74">
        <v>0</v>
      </c>
      <c r="V160" s="74">
        <v>9.9591939432055798E-2</v>
      </c>
      <c r="W160" s="73">
        <v>2.9339267848839299E-3</v>
      </c>
      <c r="X160" s="74">
        <v>2.4878533258016499E-3</v>
      </c>
      <c r="Y160" s="73">
        <v>6.0692305510999997E-6</v>
      </c>
      <c r="Z160" s="73">
        <v>0.15264080573519401</v>
      </c>
      <c r="AA160" s="73">
        <v>2.9832082207255401E-3</v>
      </c>
      <c r="AB160" s="73">
        <v>1.9744793542951101E-2</v>
      </c>
      <c r="AC160" s="73">
        <v>1.9744793542951101E-2</v>
      </c>
    </row>
    <row r="161" spans="1:29" x14ac:dyDescent="0.3">
      <c r="A161" t="s">
        <v>88</v>
      </c>
      <c r="B161" t="s">
        <v>91</v>
      </c>
      <c r="C161">
        <v>27055</v>
      </c>
      <c r="D161">
        <v>105</v>
      </c>
      <c r="E161" t="s">
        <v>90</v>
      </c>
      <c r="F161" t="s">
        <v>42</v>
      </c>
      <c r="G161">
        <v>590</v>
      </c>
      <c r="H161" t="s">
        <v>28</v>
      </c>
      <c r="I161" t="s">
        <v>207</v>
      </c>
      <c r="J161">
        <v>351</v>
      </c>
      <c r="L161" s="72">
        <v>4.9869566811965797E-2</v>
      </c>
      <c r="M161" s="73">
        <v>1.3287383028019999E-4</v>
      </c>
      <c r="N161" s="72">
        <v>0.10345077870990101</v>
      </c>
      <c r="O161" s="73">
        <v>2.9920660667677201E-3</v>
      </c>
      <c r="P161" s="73"/>
      <c r="Q161" s="73"/>
      <c r="R161" s="74">
        <v>4.9869566811965797E-2</v>
      </c>
      <c r="S161" s="73">
        <v>1.3287383028019999E-4</v>
      </c>
      <c r="T161" s="74">
        <v>0</v>
      </c>
      <c r="U161" s="74">
        <v>0</v>
      </c>
      <c r="V161" s="74">
        <v>0.100944082791142</v>
      </c>
      <c r="W161" s="73">
        <v>2.99218695201459E-3</v>
      </c>
      <c r="X161" s="74">
        <v>2.5066959187590799E-3</v>
      </c>
      <c r="Y161" s="73">
        <v>4.1986773639999998E-6</v>
      </c>
      <c r="Z161" s="73">
        <v>0.15332034552186699</v>
      </c>
      <c r="AA161" s="73">
        <v>3.0650163563182499E-3</v>
      </c>
      <c r="AB161" s="73">
        <v>-4.2095090407610002E-4</v>
      </c>
      <c r="AC161" s="73">
        <v>-4.2095090407610002E-4</v>
      </c>
    </row>
    <row r="162" spans="1:29" x14ac:dyDescent="0.3">
      <c r="A162" t="s">
        <v>88</v>
      </c>
      <c r="B162" t="s">
        <v>91</v>
      </c>
      <c r="C162">
        <v>27055</v>
      </c>
      <c r="D162">
        <v>105</v>
      </c>
      <c r="E162" t="s">
        <v>90</v>
      </c>
      <c r="F162" t="s">
        <v>42</v>
      </c>
      <c r="G162">
        <v>590</v>
      </c>
      <c r="H162" t="s">
        <v>28</v>
      </c>
      <c r="I162" t="s">
        <v>208</v>
      </c>
      <c r="J162">
        <v>353</v>
      </c>
      <c r="L162" s="72">
        <v>5.0561012977336998E-2</v>
      </c>
      <c r="M162" s="73">
        <v>1.3055536553200001E-4</v>
      </c>
      <c r="N162" s="72">
        <v>0.102079792757857</v>
      </c>
      <c r="O162" s="73">
        <v>2.9335593784638402E-3</v>
      </c>
      <c r="P162" s="73"/>
      <c r="Q162" s="73"/>
      <c r="R162" s="74">
        <v>5.0561012977336998E-2</v>
      </c>
      <c r="S162" s="73">
        <v>1.3055536553200001E-4</v>
      </c>
      <c r="T162" s="74">
        <v>0</v>
      </c>
      <c r="U162" s="74">
        <v>0</v>
      </c>
      <c r="V162" s="74">
        <v>9.9591939432055798E-2</v>
      </c>
      <c r="W162" s="73">
        <v>2.9339267848839299E-3</v>
      </c>
      <c r="X162" s="74">
        <v>2.4878533258016499E-3</v>
      </c>
      <c r="Y162" s="73">
        <v>6.0692305510999997E-6</v>
      </c>
      <c r="Z162" s="73">
        <v>0.15264080573519401</v>
      </c>
      <c r="AA162" s="73">
        <v>2.9832082207255401E-3</v>
      </c>
      <c r="AB162" s="73">
        <v>1.9744793542951101E-2</v>
      </c>
      <c r="AC162" s="73">
        <v>1.9744793542951101E-2</v>
      </c>
    </row>
    <row r="163" spans="1:29" x14ac:dyDescent="0.3">
      <c r="A163" t="s">
        <v>88</v>
      </c>
      <c r="B163" t="s">
        <v>91</v>
      </c>
      <c r="C163">
        <v>27055</v>
      </c>
      <c r="D163">
        <v>105</v>
      </c>
      <c r="E163" t="s">
        <v>90</v>
      </c>
      <c r="F163" t="s">
        <v>42</v>
      </c>
      <c r="G163">
        <v>590</v>
      </c>
      <c r="H163" t="s">
        <v>28</v>
      </c>
      <c r="I163" t="s">
        <v>209</v>
      </c>
      <c r="J163">
        <v>351</v>
      </c>
      <c r="L163" s="72">
        <v>4.9869566811965797E-2</v>
      </c>
      <c r="M163" s="73">
        <v>1.3287383028019999E-4</v>
      </c>
      <c r="N163" s="72">
        <v>0.10345077870990101</v>
      </c>
      <c r="O163" s="73">
        <v>2.9920660667677201E-3</v>
      </c>
      <c r="P163" s="73"/>
      <c r="Q163" s="73"/>
      <c r="R163" s="74">
        <v>4.9869566811965797E-2</v>
      </c>
      <c r="S163" s="73">
        <v>1.3287383028019999E-4</v>
      </c>
      <c r="T163" s="74">
        <v>0</v>
      </c>
      <c r="U163" s="74">
        <v>0</v>
      </c>
      <c r="V163" s="74">
        <v>0.100944082791142</v>
      </c>
      <c r="W163" s="73">
        <v>2.99218695201459E-3</v>
      </c>
      <c r="X163" s="74">
        <v>2.5066959187590799E-3</v>
      </c>
      <c r="Y163" s="73">
        <v>4.1986773639999998E-6</v>
      </c>
      <c r="Z163" s="73">
        <v>0.15332034552186699</v>
      </c>
      <c r="AA163" s="73">
        <v>3.0650163563182499E-3</v>
      </c>
      <c r="AB163" s="73">
        <v>-4.2095090407610002E-4</v>
      </c>
      <c r="AC163" s="73">
        <v>-4.2095090407610002E-4</v>
      </c>
    </row>
    <row r="164" spans="1:29" x14ac:dyDescent="0.3">
      <c r="A164" t="s">
        <v>88</v>
      </c>
      <c r="B164" t="s">
        <v>91</v>
      </c>
      <c r="C164">
        <v>27055</v>
      </c>
      <c r="D164">
        <v>105</v>
      </c>
      <c r="E164" t="s">
        <v>90</v>
      </c>
      <c r="F164" t="s">
        <v>42</v>
      </c>
      <c r="G164">
        <v>590</v>
      </c>
      <c r="H164" t="s">
        <v>28</v>
      </c>
      <c r="I164" t="s">
        <v>210</v>
      </c>
      <c r="J164">
        <v>353</v>
      </c>
      <c r="L164" s="72">
        <v>6.3504908733710896E-2</v>
      </c>
      <c r="M164" s="73">
        <v>1.501123815308E-4</v>
      </c>
      <c r="N164" s="72">
        <v>9.8310829825686993E-2</v>
      </c>
      <c r="O164" s="73">
        <v>3.18542215174194E-3</v>
      </c>
      <c r="P164" s="73"/>
      <c r="Q164" s="73"/>
      <c r="R164" s="74">
        <v>6.3504908733710896E-2</v>
      </c>
      <c r="S164" s="73">
        <v>1.501123815308E-4</v>
      </c>
      <c r="T164" s="74">
        <v>0</v>
      </c>
      <c r="U164" s="74">
        <v>0</v>
      </c>
      <c r="V164" s="74">
        <v>9.58131591697267E-2</v>
      </c>
      <c r="W164" s="73">
        <v>3.1865706338168702E-3</v>
      </c>
      <c r="X164" s="74">
        <v>2.4976706559604201E-3</v>
      </c>
      <c r="Y164" s="73">
        <v>1.14724376614E-5</v>
      </c>
      <c r="Z164" s="73">
        <v>0.16181573855939799</v>
      </c>
      <c r="AA164" s="73">
        <v>3.2438714552252201E-3</v>
      </c>
      <c r="AB164" s="73">
        <v>-3.5106018890873503E-2</v>
      </c>
      <c r="AC164" s="73">
        <v>-3.5106018890873503E-2</v>
      </c>
    </row>
    <row r="165" spans="1:29" x14ac:dyDescent="0.3">
      <c r="A165" t="s">
        <v>88</v>
      </c>
      <c r="B165" t="s">
        <v>91</v>
      </c>
      <c r="C165">
        <v>27055</v>
      </c>
      <c r="D165">
        <v>105</v>
      </c>
      <c r="E165" t="s">
        <v>90</v>
      </c>
      <c r="F165" t="s">
        <v>42</v>
      </c>
      <c r="G165">
        <v>590</v>
      </c>
      <c r="H165" t="s">
        <v>28</v>
      </c>
      <c r="I165" t="s">
        <v>211</v>
      </c>
      <c r="J165">
        <v>351</v>
      </c>
      <c r="L165" s="72">
        <v>6.2771422028489995E-2</v>
      </c>
      <c r="M165" s="73">
        <v>1.5326107317899999E-4</v>
      </c>
      <c r="N165" s="72">
        <v>0.104128194650879</v>
      </c>
      <c r="O165" s="73">
        <v>3.3007206942498001E-3</v>
      </c>
      <c r="P165" s="73"/>
      <c r="Q165" s="73"/>
      <c r="R165" s="74">
        <v>6.2771422028489995E-2</v>
      </c>
      <c r="S165" s="73">
        <v>1.5326107317899999E-4</v>
      </c>
      <c r="T165" s="74">
        <v>0</v>
      </c>
      <c r="U165" s="74">
        <v>0</v>
      </c>
      <c r="V165" s="74">
        <v>0.10162178927931501</v>
      </c>
      <c r="W165" s="73">
        <v>3.3008649806011898E-3</v>
      </c>
      <c r="X165" s="74">
        <v>2.5064053715645501E-3</v>
      </c>
      <c r="Y165" s="73">
        <v>4.3784051594000004E-6</v>
      </c>
      <c r="Z165" s="73">
        <v>0.16689961667936901</v>
      </c>
      <c r="AA165" s="73">
        <v>3.3837679681185898E-3</v>
      </c>
      <c r="AB165" s="73">
        <v>-4.8323557155668896E-3</v>
      </c>
      <c r="AC165" s="73">
        <v>-4.8323557155668896E-3</v>
      </c>
    </row>
    <row r="166" spans="1:29" x14ac:dyDescent="0.3">
      <c r="A166" t="s">
        <v>88</v>
      </c>
      <c r="B166" t="s">
        <v>91</v>
      </c>
      <c r="C166">
        <v>27055</v>
      </c>
      <c r="D166">
        <v>105</v>
      </c>
      <c r="E166" t="s">
        <v>90</v>
      </c>
      <c r="F166" t="s">
        <v>42</v>
      </c>
      <c r="G166">
        <v>590</v>
      </c>
      <c r="H166" t="s">
        <v>28</v>
      </c>
      <c r="I166" t="s">
        <v>212</v>
      </c>
      <c r="J166">
        <v>353</v>
      </c>
      <c r="L166" s="72">
        <v>9.6076850028328498E-2</v>
      </c>
      <c r="M166" s="73">
        <v>1.981380763943E-4</v>
      </c>
      <c r="N166" s="72">
        <v>9.6686708621707695E-2</v>
      </c>
      <c r="O166" s="73">
        <v>3.6382855347780502E-3</v>
      </c>
      <c r="P166" s="73"/>
      <c r="Q166" s="73"/>
      <c r="R166" s="74">
        <v>9.6076850028328498E-2</v>
      </c>
      <c r="S166" s="73">
        <v>1.981380763943E-4</v>
      </c>
      <c r="T166" s="74">
        <v>0</v>
      </c>
      <c r="U166" s="74">
        <v>0</v>
      </c>
      <c r="V166" s="74">
        <v>9.4177737167874295E-2</v>
      </c>
      <c r="W166" s="73">
        <v>3.63916817268E-3</v>
      </c>
      <c r="X166" s="74">
        <v>2.5089714538333902E-3</v>
      </c>
      <c r="Y166" s="73">
        <v>1.2237938316700001E-5</v>
      </c>
      <c r="Z166" s="73">
        <v>0.192763558650036</v>
      </c>
      <c r="AA166" s="73">
        <v>3.7142820541350798E-3</v>
      </c>
      <c r="AB166" s="73">
        <v>2.4289277566999001E-2</v>
      </c>
      <c r="AC166" s="73">
        <v>2.4289277566999001E-2</v>
      </c>
    </row>
    <row r="167" spans="1:29" x14ac:dyDescent="0.3">
      <c r="A167" t="s">
        <v>88</v>
      </c>
      <c r="B167" t="s">
        <v>91</v>
      </c>
      <c r="C167">
        <v>27055</v>
      </c>
      <c r="D167">
        <v>105</v>
      </c>
      <c r="E167" t="s">
        <v>90</v>
      </c>
      <c r="F167" t="s">
        <v>42</v>
      </c>
      <c r="G167">
        <v>590</v>
      </c>
      <c r="H167" t="s">
        <v>28</v>
      </c>
      <c r="I167" t="s">
        <v>213</v>
      </c>
      <c r="J167">
        <v>351</v>
      </c>
      <c r="L167" s="72">
        <v>9.5107885951566898E-2</v>
      </c>
      <c r="M167" s="73">
        <v>2.0807416880269999E-4</v>
      </c>
      <c r="N167" s="72">
        <v>0.102578362678998</v>
      </c>
      <c r="O167" s="73">
        <v>3.7076241230377502E-3</v>
      </c>
      <c r="P167" s="73"/>
      <c r="Q167" s="73"/>
      <c r="R167" s="74">
        <v>9.5107885951566898E-2</v>
      </c>
      <c r="S167" s="73">
        <v>2.0807416880269999E-4</v>
      </c>
      <c r="T167" s="74">
        <v>0</v>
      </c>
      <c r="U167" s="74">
        <v>0</v>
      </c>
      <c r="V167" s="74">
        <v>0.100064882305236</v>
      </c>
      <c r="W167" s="73">
        <v>3.7078747490888499E-3</v>
      </c>
      <c r="X167" s="74">
        <v>2.51348037376108E-3</v>
      </c>
      <c r="Y167" s="73">
        <v>6.3950848469999997E-6</v>
      </c>
      <c r="Z167" s="73">
        <v>0.197686248630564</v>
      </c>
      <c r="AA167" s="73">
        <v>3.8148554513355399E-3</v>
      </c>
      <c r="AB167" s="73">
        <v>3.1679063649005502E-2</v>
      </c>
      <c r="AC167" s="73">
        <v>3.1679063649005502E-2</v>
      </c>
    </row>
    <row r="168" spans="1:29" x14ac:dyDescent="0.3">
      <c r="A168" t="s">
        <v>88</v>
      </c>
      <c r="B168" t="s">
        <v>91</v>
      </c>
      <c r="C168">
        <v>27055</v>
      </c>
      <c r="D168">
        <v>105</v>
      </c>
      <c r="E168" t="s">
        <v>90</v>
      </c>
      <c r="F168" t="s">
        <v>42</v>
      </c>
      <c r="G168">
        <v>590</v>
      </c>
      <c r="H168" t="s">
        <v>28</v>
      </c>
      <c r="I168" t="s">
        <v>214</v>
      </c>
      <c r="J168">
        <v>353</v>
      </c>
      <c r="L168" s="72">
        <v>0.12869221536543901</v>
      </c>
      <c r="M168" s="73">
        <v>2.4429010148930002E-4</v>
      </c>
      <c r="N168" s="72">
        <v>9.3089003061406106E-2</v>
      </c>
      <c r="O168" s="73">
        <v>3.9119439207240701E-3</v>
      </c>
      <c r="P168" s="73"/>
      <c r="Q168" s="73"/>
      <c r="R168" s="74">
        <v>0.12869221536543901</v>
      </c>
      <c r="S168" s="73">
        <v>2.4429010148930002E-4</v>
      </c>
      <c r="T168" s="74">
        <v>0</v>
      </c>
      <c r="U168" s="74">
        <v>0</v>
      </c>
      <c r="V168" s="74">
        <v>9.0581015581656002E-2</v>
      </c>
      <c r="W168" s="73">
        <v>3.9126415231550598E-3</v>
      </c>
      <c r="X168" s="74">
        <v>2.5079874797500502E-3</v>
      </c>
      <c r="Y168" s="73">
        <v>1.23184826042E-5</v>
      </c>
      <c r="Z168" s="73">
        <v>0.22178121842684501</v>
      </c>
      <c r="AA168" s="73">
        <v>4.0071798486845797E-3</v>
      </c>
      <c r="AB168" s="73">
        <v>4.9195646679378202E-2</v>
      </c>
      <c r="AC168" s="73">
        <v>4.9195646679378202E-2</v>
      </c>
    </row>
    <row r="169" spans="1:29" x14ac:dyDescent="0.3">
      <c r="A169" t="s">
        <v>88</v>
      </c>
      <c r="B169" t="s">
        <v>91</v>
      </c>
      <c r="C169">
        <v>27055</v>
      </c>
      <c r="D169">
        <v>105</v>
      </c>
      <c r="E169" t="s">
        <v>90</v>
      </c>
      <c r="F169" t="s">
        <v>42</v>
      </c>
      <c r="G169">
        <v>590</v>
      </c>
      <c r="H169" t="s">
        <v>28</v>
      </c>
      <c r="I169" t="s">
        <v>215</v>
      </c>
      <c r="J169">
        <v>351</v>
      </c>
      <c r="L169" s="72">
        <v>0.12739429467236399</v>
      </c>
      <c r="M169" s="73">
        <v>2.5834363001920002E-4</v>
      </c>
      <c r="N169" s="72">
        <v>9.8049821244503399E-2</v>
      </c>
      <c r="O169" s="73">
        <v>4.2829826319731598E-3</v>
      </c>
      <c r="P169" s="73"/>
      <c r="Q169" s="73"/>
      <c r="R169" s="74">
        <v>0.12739429467236399</v>
      </c>
      <c r="S169" s="73">
        <v>2.5834363001920002E-4</v>
      </c>
      <c r="T169" s="74">
        <v>0</v>
      </c>
      <c r="U169" s="74">
        <v>0</v>
      </c>
      <c r="V169" s="74">
        <v>9.5530531783943107E-2</v>
      </c>
      <c r="W169" s="73">
        <v>4.2828850204652703E-3</v>
      </c>
      <c r="X169" s="74">
        <v>2.51928946056013E-3</v>
      </c>
      <c r="Y169" s="73">
        <v>6.8407203887000001E-6</v>
      </c>
      <c r="Z169" s="73">
        <v>0.225444115916867</v>
      </c>
      <c r="AA169" s="73">
        <v>4.4071740972569896E-3</v>
      </c>
      <c r="AB169" s="73">
        <v>3.8287881131514198E-2</v>
      </c>
      <c r="AC169" s="73">
        <v>3.8287881131514198E-2</v>
      </c>
    </row>
    <row r="170" spans="1:29" x14ac:dyDescent="0.3">
      <c r="A170" t="s">
        <v>88</v>
      </c>
      <c r="B170" t="s">
        <v>91</v>
      </c>
      <c r="C170">
        <v>27055</v>
      </c>
      <c r="D170">
        <v>105</v>
      </c>
      <c r="E170" t="s">
        <v>90</v>
      </c>
      <c r="F170" t="s">
        <v>42</v>
      </c>
      <c r="G170">
        <v>590</v>
      </c>
      <c r="H170" t="s">
        <v>28</v>
      </c>
      <c r="I170" t="s">
        <v>44</v>
      </c>
      <c r="J170">
        <v>353</v>
      </c>
      <c r="L170" s="72">
        <v>0.161382280144475</v>
      </c>
      <c r="M170" s="73">
        <v>2.9558934089130002E-4</v>
      </c>
      <c r="N170" s="72">
        <v>8.7062940445373202E-2</v>
      </c>
      <c r="O170" s="73">
        <v>4.2661542895928604E-3</v>
      </c>
      <c r="P170" s="73"/>
      <c r="Q170" s="73"/>
      <c r="R170" s="74">
        <v>0.161382280144475</v>
      </c>
      <c r="S170" s="73">
        <v>2.9558934089130002E-4</v>
      </c>
      <c r="T170" s="74">
        <v>0</v>
      </c>
      <c r="U170" s="74">
        <v>0</v>
      </c>
      <c r="V170" s="74">
        <v>8.45504300707169E-2</v>
      </c>
      <c r="W170" s="73">
        <v>4.2665042870565799E-3</v>
      </c>
      <c r="X170" s="74">
        <v>2.5125103746562899E-3</v>
      </c>
      <c r="Y170" s="73">
        <v>1.2351734862400001E-5</v>
      </c>
      <c r="Z170" s="73">
        <v>0.248445220589849</v>
      </c>
      <c r="AA170" s="73">
        <v>4.38327603501594E-3</v>
      </c>
      <c r="AB170" s="73">
        <v>1.8205196121934501E-2</v>
      </c>
      <c r="AC170" s="73">
        <v>1.8205196121934501E-2</v>
      </c>
    </row>
    <row r="171" spans="1:29" x14ac:dyDescent="0.3">
      <c r="A171" t="s">
        <v>88</v>
      </c>
      <c r="B171" t="s">
        <v>91</v>
      </c>
      <c r="C171">
        <v>27055</v>
      </c>
      <c r="D171">
        <v>105</v>
      </c>
      <c r="E171" t="s">
        <v>90</v>
      </c>
      <c r="F171" t="s">
        <v>42</v>
      </c>
      <c r="G171">
        <v>590</v>
      </c>
      <c r="H171" t="s">
        <v>28</v>
      </c>
      <c r="I171" t="s">
        <v>43</v>
      </c>
      <c r="J171">
        <v>351</v>
      </c>
      <c r="L171" s="72">
        <v>0.15980457310826099</v>
      </c>
      <c r="M171" s="73">
        <v>3.1339279608040002E-4</v>
      </c>
      <c r="N171" s="72">
        <v>9.4683692971336803E-2</v>
      </c>
      <c r="O171" s="73">
        <v>4.9627231807148299E-3</v>
      </c>
      <c r="P171" s="73"/>
      <c r="Q171" s="73"/>
      <c r="R171" s="74">
        <v>0.15980457310826099</v>
      </c>
      <c r="S171" s="73">
        <v>3.1339279608040002E-4</v>
      </c>
      <c r="T171" s="74">
        <v>0</v>
      </c>
      <c r="U171" s="74">
        <v>0</v>
      </c>
      <c r="V171" s="74">
        <v>9.2163079347455296E-2</v>
      </c>
      <c r="W171" s="73">
        <v>4.9626219243119E-3</v>
      </c>
      <c r="X171" s="74">
        <v>2.5206136238814002E-3</v>
      </c>
      <c r="Y171" s="73">
        <v>7.5043840162999997E-6</v>
      </c>
      <c r="Z171" s="73">
        <v>0.25448826607959801</v>
      </c>
      <c r="AA171" s="73">
        <v>5.1171245665704197E-3</v>
      </c>
      <c r="AB171" s="73">
        <v>3.7966765929877602E-3</v>
      </c>
      <c r="AC171" s="73">
        <v>3.7966765929877602E-3</v>
      </c>
    </row>
    <row r="172" spans="1:29" x14ac:dyDescent="0.3">
      <c r="A172" t="s">
        <v>88</v>
      </c>
      <c r="B172" t="s">
        <v>91</v>
      </c>
      <c r="C172">
        <v>27055</v>
      </c>
      <c r="D172">
        <v>105</v>
      </c>
      <c r="E172" t="s">
        <v>90</v>
      </c>
      <c r="F172" t="s">
        <v>42</v>
      </c>
      <c r="G172">
        <v>590</v>
      </c>
      <c r="H172" t="s">
        <v>28</v>
      </c>
      <c r="I172" t="s">
        <v>47</v>
      </c>
      <c r="J172">
        <v>353</v>
      </c>
      <c r="L172" s="72">
        <v>7.6519426359773296E-2</v>
      </c>
      <c r="M172" s="73">
        <v>1.6904024597250001E-4</v>
      </c>
      <c r="N172" s="72">
        <v>9.7621304562854103E-2</v>
      </c>
      <c r="O172" s="73">
        <v>3.3566993343714401E-3</v>
      </c>
      <c r="P172" s="73"/>
      <c r="Q172" s="73"/>
      <c r="R172" s="74">
        <v>7.6519426359773296E-2</v>
      </c>
      <c r="S172" s="73">
        <v>1.6904024597250001E-4</v>
      </c>
      <c r="T172" s="74">
        <v>0</v>
      </c>
      <c r="U172" s="74">
        <v>0</v>
      </c>
      <c r="V172" s="74">
        <v>9.5119502437000403E-2</v>
      </c>
      <c r="W172" s="73">
        <v>3.3577332099874201E-3</v>
      </c>
      <c r="X172" s="74">
        <v>2.5018021258536999E-3</v>
      </c>
      <c r="Y172" s="73">
        <v>1.16607015627E-5</v>
      </c>
      <c r="Z172" s="73">
        <v>0.174140730922627</v>
      </c>
      <c r="AA172" s="73">
        <v>3.42285783280892E-3</v>
      </c>
      <c r="AB172" s="73">
        <v>9.3093216538136393E-3</v>
      </c>
      <c r="AC172" s="73">
        <v>9.3093216538136393E-3</v>
      </c>
    </row>
    <row r="173" spans="1:29" x14ac:dyDescent="0.3">
      <c r="A173" t="s">
        <v>88</v>
      </c>
      <c r="B173" t="s">
        <v>91</v>
      </c>
      <c r="C173">
        <v>27055</v>
      </c>
      <c r="D173">
        <v>105</v>
      </c>
      <c r="E173" t="s">
        <v>90</v>
      </c>
      <c r="F173" t="s">
        <v>42</v>
      </c>
      <c r="G173">
        <v>590</v>
      </c>
      <c r="H173" t="s">
        <v>28</v>
      </c>
      <c r="I173" t="s">
        <v>46</v>
      </c>
      <c r="J173">
        <v>351</v>
      </c>
      <c r="L173" s="72">
        <v>7.5700122729344593E-2</v>
      </c>
      <c r="M173" s="73">
        <v>1.7429169465079999E-4</v>
      </c>
      <c r="N173" s="72">
        <v>0.10431682656390701</v>
      </c>
      <c r="O173" s="73">
        <v>3.43073595835219E-3</v>
      </c>
      <c r="P173" s="73"/>
      <c r="Q173" s="73"/>
      <c r="R173" s="74">
        <v>7.5700122729344593E-2</v>
      </c>
      <c r="S173" s="73">
        <v>1.7429169465079999E-4</v>
      </c>
      <c r="T173" s="74">
        <v>0</v>
      </c>
      <c r="U173" s="74">
        <v>0</v>
      </c>
      <c r="V173" s="74">
        <v>0.101809211855576</v>
      </c>
      <c r="W173" s="73">
        <v>3.4311809057635798E-3</v>
      </c>
      <c r="X173" s="74">
        <v>2.5076147083302599E-3</v>
      </c>
      <c r="Y173" s="73">
        <v>5.4553803736000002E-6</v>
      </c>
      <c r="Z173" s="73">
        <v>0.18001694929325099</v>
      </c>
      <c r="AA173" s="73">
        <v>3.5231087413500001E-3</v>
      </c>
      <c r="AB173" s="73">
        <v>2.2205056840365001E-2</v>
      </c>
      <c r="AC173" s="73">
        <v>2.2205056840365001E-2</v>
      </c>
    </row>
    <row r="174" spans="1:29" x14ac:dyDescent="0.3">
      <c r="A174" t="s">
        <v>88</v>
      </c>
      <c r="B174" t="s">
        <v>91</v>
      </c>
      <c r="C174">
        <v>27055</v>
      </c>
      <c r="D174">
        <v>105</v>
      </c>
      <c r="E174" t="s">
        <v>90</v>
      </c>
      <c r="F174" t="s">
        <v>42</v>
      </c>
      <c r="G174">
        <v>590</v>
      </c>
      <c r="H174" t="s">
        <v>28</v>
      </c>
      <c r="I174" t="s">
        <v>216</v>
      </c>
      <c r="J174">
        <v>353</v>
      </c>
      <c r="L174" s="72">
        <v>7.6519426359773296E-2</v>
      </c>
      <c r="M174" s="73">
        <v>1.6904024597250001E-4</v>
      </c>
      <c r="N174" s="72">
        <v>9.7621304562854103E-2</v>
      </c>
      <c r="O174" s="73">
        <v>3.3566993343714401E-3</v>
      </c>
      <c r="P174" s="73"/>
      <c r="Q174" s="73"/>
      <c r="R174" s="74">
        <v>7.6519426359773296E-2</v>
      </c>
      <c r="S174" s="73">
        <v>1.6904024597250001E-4</v>
      </c>
      <c r="T174" s="74">
        <v>0</v>
      </c>
      <c r="U174" s="74">
        <v>0</v>
      </c>
      <c r="V174" s="74">
        <v>9.5119502437000403E-2</v>
      </c>
      <c r="W174" s="73">
        <v>3.3577332099874201E-3</v>
      </c>
      <c r="X174" s="74">
        <v>2.5018021258536999E-3</v>
      </c>
      <c r="Y174" s="73">
        <v>1.16607015627E-5</v>
      </c>
      <c r="Z174" s="73">
        <v>0.174140730922627</v>
      </c>
      <c r="AA174" s="73">
        <v>3.42285783280892E-3</v>
      </c>
      <c r="AB174" s="73">
        <v>9.3093216538136393E-3</v>
      </c>
      <c r="AC174" s="73">
        <v>9.3093216538136393E-3</v>
      </c>
    </row>
    <row r="175" spans="1:29" x14ac:dyDescent="0.3">
      <c r="A175" t="s">
        <v>88</v>
      </c>
      <c r="B175" t="s">
        <v>91</v>
      </c>
      <c r="C175">
        <v>27055</v>
      </c>
      <c r="D175">
        <v>105</v>
      </c>
      <c r="E175" t="s">
        <v>90</v>
      </c>
      <c r="F175" t="s">
        <v>42</v>
      </c>
      <c r="G175">
        <v>590</v>
      </c>
      <c r="H175" t="s">
        <v>28</v>
      </c>
      <c r="I175" t="s">
        <v>217</v>
      </c>
      <c r="J175">
        <v>351</v>
      </c>
      <c r="L175" s="72">
        <v>7.5700122729344593E-2</v>
      </c>
      <c r="M175" s="73">
        <v>1.7429169465079999E-4</v>
      </c>
      <c r="N175" s="72">
        <v>0.10431682656390701</v>
      </c>
      <c r="O175" s="73">
        <v>3.43073595835219E-3</v>
      </c>
      <c r="P175" s="73"/>
      <c r="Q175" s="73"/>
      <c r="R175" s="74">
        <v>7.5700122729344593E-2</v>
      </c>
      <c r="S175" s="73">
        <v>1.7429169465079999E-4</v>
      </c>
      <c r="T175" s="74">
        <v>0</v>
      </c>
      <c r="U175" s="74">
        <v>0</v>
      </c>
      <c r="V175" s="74">
        <v>0.101809211855576</v>
      </c>
      <c r="W175" s="73">
        <v>3.4311809057635798E-3</v>
      </c>
      <c r="X175" s="74">
        <v>2.5076147083302599E-3</v>
      </c>
      <c r="Y175" s="73">
        <v>5.4553803736000002E-6</v>
      </c>
      <c r="Z175" s="73">
        <v>0.18001694929325099</v>
      </c>
      <c r="AA175" s="73">
        <v>3.5231087413500001E-3</v>
      </c>
      <c r="AB175" s="73">
        <v>2.2205056840365001E-2</v>
      </c>
      <c r="AC175" s="73">
        <v>2.2205056840365001E-2</v>
      </c>
    </row>
    <row r="176" spans="1:29" x14ac:dyDescent="0.3">
      <c r="A176" t="s">
        <v>88</v>
      </c>
      <c r="B176" t="s">
        <v>91</v>
      </c>
      <c r="C176">
        <v>27055</v>
      </c>
      <c r="D176">
        <v>105</v>
      </c>
      <c r="E176" t="s">
        <v>90</v>
      </c>
      <c r="F176" t="s">
        <v>42</v>
      </c>
      <c r="G176">
        <v>590</v>
      </c>
      <c r="H176" t="s">
        <v>28</v>
      </c>
      <c r="I176" t="s">
        <v>218</v>
      </c>
      <c r="J176">
        <v>353</v>
      </c>
      <c r="L176" s="72">
        <v>7.6519426359773296E-2</v>
      </c>
      <c r="M176" s="73">
        <v>1.6904024597250001E-4</v>
      </c>
      <c r="N176" s="72">
        <v>9.7621304562854103E-2</v>
      </c>
      <c r="O176" s="73">
        <v>3.3566993343714401E-3</v>
      </c>
      <c r="P176" s="73"/>
      <c r="Q176" s="73"/>
      <c r="R176" s="74">
        <v>7.6519426359773296E-2</v>
      </c>
      <c r="S176" s="73">
        <v>1.6904024597250001E-4</v>
      </c>
      <c r="T176" s="74">
        <v>0</v>
      </c>
      <c r="U176" s="74">
        <v>0</v>
      </c>
      <c r="V176" s="74">
        <v>9.5119502437000403E-2</v>
      </c>
      <c r="W176" s="73">
        <v>3.3577332099874201E-3</v>
      </c>
      <c r="X176" s="74">
        <v>2.5018021258536999E-3</v>
      </c>
      <c r="Y176" s="73">
        <v>1.16607015627E-5</v>
      </c>
      <c r="Z176" s="73">
        <v>0.174140730922627</v>
      </c>
      <c r="AA176" s="73">
        <v>3.42285783280892E-3</v>
      </c>
      <c r="AB176" s="73">
        <v>9.3093216538136393E-3</v>
      </c>
      <c r="AC176" s="73">
        <v>9.3093216538136393E-3</v>
      </c>
    </row>
    <row r="177" spans="1:29" x14ac:dyDescent="0.3">
      <c r="A177" t="s">
        <v>88</v>
      </c>
      <c r="B177" t="s">
        <v>91</v>
      </c>
      <c r="C177">
        <v>27055</v>
      </c>
      <c r="D177">
        <v>105</v>
      </c>
      <c r="E177" t="s">
        <v>90</v>
      </c>
      <c r="F177" t="s">
        <v>42</v>
      </c>
      <c r="G177">
        <v>590</v>
      </c>
      <c r="H177" t="s">
        <v>28</v>
      </c>
      <c r="I177" t="s">
        <v>219</v>
      </c>
      <c r="J177">
        <v>351</v>
      </c>
      <c r="L177" s="72">
        <v>7.5700122729344593E-2</v>
      </c>
      <c r="M177" s="73">
        <v>1.7429169465079999E-4</v>
      </c>
      <c r="N177" s="72">
        <v>0.10431682656390701</v>
      </c>
      <c r="O177" s="73">
        <v>3.43073595835219E-3</v>
      </c>
      <c r="P177" s="73"/>
      <c r="Q177" s="73"/>
      <c r="R177" s="74">
        <v>7.5700122729344593E-2</v>
      </c>
      <c r="S177" s="73">
        <v>1.7429169465079999E-4</v>
      </c>
      <c r="T177" s="74">
        <v>0</v>
      </c>
      <c r="U177" s="74">
        <v>0</v>
      </c>
      <c r="V177" s="74">
        <v>0.101809211855576</v>
      </c>
      <c r="W177" s="73">
        <v>3.4311809057635798E-3</v>
      </c>
      <c r="X177" s="74">
        <v>2.5076147083302599E-3</v>
      </c>
      <c r="Y177" s="73">
        <v>5.4553803736000002E-6</v>
      </c>
      <c r="Z177" s="73">
        <v>0.18001694929325099</v>
      </c>
      <c r="AA177" s="73">
        <v>3.5231087413500001E-3</v>
      </c>
      <c r="AB177" s="73">
        <v>2.2205056840365001E-2</v>
      </c>
      <c r="AC177" s="73">
        <v>2.2205056840365001E-2</v>
      </c>
    </row>
    <row r="178" spans="1:29" x14ac:dyDescent="0.3">
      <c r="A178" t="s">
        <v>88</v>
      </c>
      <c r="B178" t="s">
        <v>91</v>
      </c>
      <c r="C178">
        <v>27055</v>
      </c>
      <c r="D178">
        <v>105</v>
      </c>
      <c r="E178" t="s">
        <v>90</v>
      </c>
      <c r="F178" t="s">
        <v>42</v>
      </c>
      <c r="G178">
        <v>590</v>
      </c>
      <c r="H178" t="s">
        <v>28</v>
      </c>
      <c r="I178" t="s">
        <v>220</v>
      </c>
      <c r="J178">
        <v>353</v>
      </c>
      <c r="L178" s="72">
        <v>9.6076850028328498E-2</v>
      </c>
      <c r="M178" s="73">
        <v>1.981380763943E-4</v>
      </c>
      <c r="N178" s="72">
        <v>9.6686708621707695E-2</v>
      </c>
      <c r="O178" s="73">
        <v>3.6382855347780502E-3</v>
      </c>
      <c r="P178" s="73"/>
      <c r="Q178" s="73"/>
      <c r="R178" s="74">
        <v>9.6076850028328498E-2</v>
      </c>
      <c r="S178" s="73">
        <v>1.981380763943E-4</v>
      </c>
      <c r="T178" s="74">
        <v>0</v>
      </c>
      <c r="U178" s="74">
        <v>0</v>
      </c>
      <c r="V178" s="74">
        <v>9.4177737167874295E-2</v>
      </c>
      <c r="W178" s="73">
        <v>3.63916817268E-3</v>
      </c>
      <c r="X178" s="74">
        <v>2.5089714538333902E-3</v>
      </c>
      <c r="Y178" s="73">
        <v>1.2237938316700001E-5</v>
      </c>
      <c r="Z178" s="73">
        <v>0.192763558650036</v>
      </c>
      <c r="AA178" s="73">
        <v>3.7142820541350798E-3</v>
      </c>
      <c r="AB178" s="73">
        <v>2.4289277566999001E-2</v>
      </c>
      <c r="AC178" s="73">
        <v>2.4289277566999001E-2</v>
      </c>
    </row>
    <row r="179" spans="1:29" x14ac:dyDescent="0.3">
      <c r="A179" t="s">
        <v>88</v>
      </c>
      <c r="B179" t="s">
        <v>91</v>
      </c>
      <c r="C179">
        <v>27055</v>
      </c>
      <c r="D179">
        <v>105</v>
      </c>
      <c r="E179" t="s">
        <v>90</v>
      </c>
      <c r="F179" t="s">
        <v>42</v>
      </c>
      <c r="G179">
        <v>590</v>
      </c>
      <c r="H179" t="s">
        <v>28</v>
      </c>
      <c r="I179" t="s">
        <v>221</v>
      </c>
      <c r="J179">
        <v>351</v>
      </c>
      <c r="L179" s="72">
        <v>9.5107885951566898E-2</v>
      </c>
      <c r="M179" s="73">
        <v>2.0807416880269999E-4</v>
      </c>
      <c r="N179" s="72">
        <v>0.102578362678998</v>
      </c>
      <c r="O179" s="73">
        <v>3.7076241230377502E-3</v>
      </c>
      <c r="P179" s="73"/>
      <c r="Q179" s="73"/>
      <c r="R179" s="74">
        <v>9.5107885951566898E-2</v>
      </c>
      <c r="S179" s="73">
        <v>2.0807416880269999E-4</v>
      </c>
      <c r="T179" s="74">
        <v>0</v>
      </c>
      <c r="U179" s="74">
        <v>0</v>
      </c>
      <c r="V179" s="74">
        <v>0.100064882305236</v>
      </c>
      <c r="W179" s="73">
        <v>3.7078747490888499E-3</v>
      </c>
      <c r="X179" s="74">
        <v>2.51348037376108E-3</v>
      </c>
      <c r="Y179" s="73">
        <v>6.3950848469999997E-6</v>
      </c>
      <c r="Z179" s="73">
        <v>0.197686248630564</v>
      </c>
      <c r="AA179" s="73">
        <v>3.8148554513355399E-3</v>
      </c>
      <c r="AB179" s="73">
        <v>3.1679063649005502E-2</v>
      </c>
      <c r="AC179" s="73">
        <v>3.1679063649005502E-2</v>
      </c>
    </row>
    <row r="180" spans="1:29" x14ac:dyDescent="0.3">
      <c r="A180" t="s">
        <v>88</v>
      </c>
      <c r="B180" t="s">
        <v>92</v>
      </c>
      <c r="C180">
        <v>27067</v>
      </c>
      <c r="D180">
        <v>103</v>
      </c>
      <c r="E180" t="s">
        <v>90</v>
      </c>
      <c r="F180" t="s">
        <v>16</v>
      </c>
      <c r="G180">
        <v>328</v>
      </c>
      <c r="H180" t="s">
        <v>18</v>
      </c>
      <c r="I180" t="s">
        <v>19</v>
      </c>
      <c r="L180" s="72">
        <v>0.21052600443363101</v>
      </c>
      <c r="M180" s="73">
        <v>-999</v>
      </c>
      <c r="N180" s="72">
        <v>1.2145699933171199E-2</v>
      </c>
      <c r="O180" s="73">
        <v>-999</v>
      </c>
      <c r="P180" s="73"/>
      <c r="Q180" s="73"/>
      <c r="R180" s="74">
        <v>0.21052600443363101</v>
      </c>
      <c r="S180" s="73">
        <v>-999</v>
      </c>
      <c r="T180" s="74">
        <v>0</v>
      </c>
      <c r="U180" s="74">
        <v>0</v>
      </c>
      <c r="V180" s="74">
        <v>1.2145699933171199E-2</v>
      </c>
      <c r="W180" s="73">
        <v>-999</v>
      </c>
      <c r="X180" s="74">
        <v>0</v>
      </c>
      <c r="Y180" s="73">
        <v>-999</v>
      </c>
      <c r="Z180" s="73">
        <v>0.222672066651284</v>
      </c>
      <c r="AA180" s="73"/>
      <c r="AB180" s="73">
        <v>-999</v>
      </c>
      <c r="AC180" s="73">
        <v>-999</v>
      </c>
    </row>
    <row r="181" spans="1:29" x14ac:dyDescent="0.3">
      <c r="A181" t="s">
        <v>88</v>
      </c>
      <c r="B181" t="s">
        <v>92</v>
      </c>
      <c r="C181">
        <v>27067</v>
      </c>
      <c r="D181">
        <v>103</v>
      </c>
      <c r="E181" t="s">
        <v>90</v>
      </c>
      <c r="F181" t="s">
        <v>16</v>
      </c>
      <c r="G181">
        <v>329</v>
      </c>
      <c r="H181" t="s">
        <v>24</v>
      </c>
      <c r="I181" t="s">
        <v>26</v>
      </c>
      <c r="J181">
        <v>300</v>
      </c>
      <c r="L181" s="72">
        <v>0.63918389047333302</v>
      </c>
      <c r="M181" s="73">
        <v>7.9426356808959993E-3</v>
      </c>
      <c r="N181" s="72">
        <v>0.109208200604795</v>
      </c>
      <c r="O181" s="73">
        <v>1.6890928327253001E-3</v>
      </c>
      <c r="P181" s="73"/>
      <c r="Q181" s="73"/>
      <c r="R181" s="74">
        <v>0.63918389047333302</v>
      </c>
      <c r="S181" s="73">
        <v>7.9426356808959993E-3</v>
      </c>
      <c r="T181" s="74">
        <v>0</v>
      </c>
      <c r="U181" s="74">
        <v>0</v>
      </c>
      <c r="V181" s="74">
        <v>7.9411863731182503E-2</v>
      </c>
      <c r="W181" s="73">
        <v>1.6408198716762099E-3</v>
      </c>
      <c r="X181" s="74">
        <v>2.9796336873613001E-2</v>
      </c>
      <c r="Y181" s="73">
        <v>4.0386729696899998E-4</v>
      </c>
      <c r="Z181" s="73">
        <v>0.74839209107812898</v>
      </c>
      <c r="AA181" s="73">
        <v>9.1877714990506992E-3</v>
      </c>
      <c r="AB181" s="73">
        <v>0.32634628882821398</v>
      </c>
      <c r="AC181" s="73">
        <v>0.32634628882821398</v>
      </c>
    </row>
    <row r="182" spans="1:29" x14ac:dyDescent="0.3">
      <c r="A182" t="s">
        <v>88</v>
      </c>
      <c r="B182" t="s">
        <v>92</v>
      </c>
      <c r="C182">
        <v>27067</v>
      </c>
      <c r="D182">
        <v>103</v>
      </c>
      <c r="E182" t="s">
        <v>90</v>
      </c>
      <c r="F182" t="s">
        <v>16</v>
      </c>
      <c r="G182">
        <v>329</v>
      </c>
      <c r="H182" t="s">
        <v>24</v>
      </c>
      <c r="I182" t="s">
        <v>25</v>
      </c>
      <c r="J182">
        <v>363</v>
      </c>
      <c r="L182" s="72">
        <v>0.45798517296969699</v>
      </c>
      <c r="M182" s="73">
        <v>2.8343175918408201E-3</v>
      </c>
      <c r="N182" s="72">
        <v>7.9192021314853894E-2</v>
      </c>
      <c r="O182" s="73">
        <v>1.08213019976459E-3</v>
      </c>
      <c r="P182" s="73"/>
      <c r="Q182" s="73"/>
      <c r="R182" s="74">
        <v>0.45798517296969699</v>
      </c>
      <c r="S182" s="73">
        <v>2.8343175918408201E-3</v>
      </c>
      <c r="T182" s="74">
        <v>0</v>
      </c>
      <c r="U182" s="74">
        <v>0</v>
      </c>
      <c r="V182" s="74">
        <v>7.0318073277056206E-2</v>
      </c>
      <c r="W182" s="73">
        <v>1.17672947899591E-3</v>
      </c>
      <c r="X182" s="74">
        <v>8.8739480377976205E-3</v>
      </c>
      <c r="Y182" s="73">
        <v>2.2548716479029999E-4</v>
      </c>
      <c r="Z182" s="73">
        <v>0.53717719428455002</v>
      </c>
      <c r="AA182" s="73">
        <v>3.37216445364622E-3</v>
      </c>
      <c r="AB182" s="73">
        <v>0.23867075864762</v>
      </c>
      <c r="AC182" s="73">
        <v>0.23867075864762</v>
      </c>
    </row>
    <row r="183" spans="1:29" x14ac:dyDescent="0.3">
      <c r="A183" t="s">
        <v>88</v>
      </c>
      <c r="B183" t="s">
        <v>92</v>
      </c>
      <c r="C183">
        <v>27067</v>
      </c>
      <c r="D183">
        <v>103</v>
      </c>
      <c r="E183" t="s">
        <v>90</v>
      </c>
      <c r="F183" t="s">
        <v>16</v>
      </c>
      <c r="G183">
        <v>340</v>
      </c>
      <c r="H183" t="s">
        <v>21</v>
      </c>
      <c r="I183" t="s">
        <v>148</v>
      </c>
      <c r="J183">
        <v>300</v>
      </c>
      <c r="L183" s="72">
        <v>0.42636611812666603</v>
      </c>
      <c r="M183" s="73">
        <v>8.6027408768636696E-3</v>
      </c>
      <c r="N183" s="72">
        <v>-3.2415668884575803E-2</v>
      </c>
      <c r="O183" s="73">
        <v>1.52718617232122E-3</v>
      </c>
      <c r="P183" s="73"/>
      <c r="Q183" s="73"/>
      <c r="R183" s="74">
        <v>0.42636611812666603</v>
      </c>
      <c r="S183" s="73">
        <v>8.6027408768636696E-3</v>
      </c>
      <c r="T183" s="74">
        <v>0</v>
      </c>
      <c r="U183" s="74">
        <v>0</v>
      </c>
      <c r="V183" s="74">
        <v>-4.7073964183775303E-2</v>
      </c>
      <c r="W183" s="73">
        <v>1.6127067179255499E-3</v>
      </c>
      <c r="X183" s="74">
        <v>1.46582952991995E-2</v>
      </c>
      <c r="Y183" s="73">
        <v>2.8759811892160002E-4</v>
      </c>
      <c r="Z183" s="73">
        <v>0.39395044924209</v>
      </c>
      <c r="AA183" s="73">
        <v>8.3606206028714204E-3</v>
      </c>
      <c r="AB183" s="73">
        <v>-1.8381662860205299E-2</v>
      </c>
      <c r="AC183" s="73">
        <v>-1.8381662860205299E-2</v>
      </c>
    </row>
    <row r="184" spans="1:29" x14ac:dyDescent="0.3">
      <c r="A184" t="s">
        <v>88</v>
      </c>
      <c r="B184" t="s">
        <v>92</v>
      </c>
      <c r="C184">
        <v>27067</v>
      </c>
      <c r="D184">
        <v>103</v>
      </c>
      <c r="E184" t="s">
        <v>90</v>
      </c>
      <c r="F184" t="s">
        <v>16</v>
      </c>
      <c r="G184">
        <v>340</v>
      </c>
      <c r="H184" t="s">
        <v>21</v>
      </c>
      <c r="I184" t="s">
        <v>147</v>
      </c>
      <c r="J184">
        <v>363</v>
      </c>
      <c r="L184" s="72">
        <v>0.479513904848484</v>
      </c>
      <c r="M184" s="73">
        <v>6.7325165737710697E-3</v>
      </c>
      <c r="N184" s="72">
        <v>-4.9542960222612099E-2</v>
      </c>
      <c r="O184" s="73">
        <v>1.07951802505706E-3</v>
      </c>
      <c r="P184" s="73"/>
      <c r="Q184" s="73"/>
      <c r="R184" s="74">
        <v>0.479513904848484</v>
      </c>
      <c r="S184" s="73">
        <v>6.7325165737710697E-3</v>
      </c>
      <c r="T184" s="74">
        <v>0</v>
      </c>
      <c r="U184" s="74">
        <v>0</v>
      </c>
      <c r="V184" s="74">
        <v>-5.6671797340353498E-2</v>
      </c>
      <c r="W184" s="73">
        <v>1.09016283397652E-3</v>
      </c>
      <c r="X184" s="74">
        <v>7.1288371177413599E-3</v>
      </c>
      <c r="Y184" s="73">
        <v>1.498212984485E-4</v>
      </c>
      <c r="Z184" s="73">
        <v>0.42997094462587199</v>
      </c>
      <c r="AA184" s="73">
        <v>6.3009939718613002E-3</v>
      </c>
      <c r="AB184" s="73">
        <v>4.6076597631836802E-2</v>
      </c>
      <c r="AC184" s="73">
        <v>4.6076597631836802E-2</v>
      </c>
    </row>
    <row r="185" spans="1:29" x14ac:dyDescent="0.3">
      <c r="A185" t="s">
        <v>88</v>
      </c>
      <c r="B185" t="s">
        <v>92</v>
      </c>
      <c r="C185">
        <v>27067</v>
      </c>
      <c r="D185">
        <v>103</v>
      </c>
      <c r="E185" t="s">
        <v>90</v>
      </c>
      <c r="F185" t="s">
        <v>16</v>
      </c>
      <c r="G185">
        <v>340</v>
      </c>
      <c r="H185" t="s">
        <v>21</v>
      </c>
      <c r="I185" t="s">
        <v>160</v>
      </c>
      <c r="J185">
        <v>300</v>
      </c>
      <c r="L185" s="72">
        <v>0.37005053030000001</v>
      </c>
      <c r="M185" s="73">
        <v>7.03650927140288E-3</v>
      </c>
      <c r="N185" s="72">
        <v>-1.0969618231625899E-2</v>
      </c>
      <c r="O185" s="73">
        <v>8.3985325756399996E-4</v>
      </c>
      <c r="P185" s="73"/>
      <c r="Q185" s="73"/>
      <c r="R185" s="74">
        <v>0.37005053030000001</v>
      </c>
      <c r="S185" s="73">
        <v>7.03650927140288E-3</v>
      </c>
      <c r="T185" s="74">
        <v>0</v>
      </c>
      <c r="U185" s="74">
        <v>0</v>
      </c>
      <c r="V185" s="74">
        <v>-2.3136882298051501E-2</v>
      </c>
      <c r="W185" s="73">
        <v>8.3598881996759997E-4</v>
      </c>
      <c r="X185" s="74">
        <v>1.2167264066425701E-2</v>
      </c>
      <c r="Y185" s="73">
        <v>2.0516732144930001E-4</v>
      </c>
      <c r="Z185" s="73">
        <v>0.359080912068374</v>
      </c>
      <c r="AA185" s="73">
        <v>6.9158245034639304E-3</v>
      </c>
      <c r="AB185" s="73">
        <v>-999</v>
      </c>
      <c r="AC185" s="73">
        <v>-999</v>
      </c>
    </row>
    <row r="186" spans="1:29" x14ac:dyDescent="0.3">
      <c r="A186" t="s">
        <v>88</v>
      </c>
      <c r="B186" t="s">
        <v>92</v>
      </c>
      <c r="C186">
        <v>27067</v>
      </c>
      <c r="D186">
        <v>103</v>
      </c>
      <c r="E186" t="s">
        <v>90</v>
      </c>
      <c r="F186" t="s">
        <v>16</v>
      </c>
      <c r="G186">
        <v>340</v>
      </c>
      <c r="H186" t="s">
        <v>21</v>
      </c>
      <c r="I186" t="s">
        <v>161</v>
      </c>
      <c r="J186">
        <v>363</v>
      </c>
      <c r="L186" s="72">
        <v>0.33546576354545399</v>
      </c>
      <c r="M186" s="73">
        <v>4.7603290253847496E-3</v>
      </c>
      <c r="N186" s="72">
        <v>-3.0145498932259599E-2</v>
      </c>
      <c r="O186" s="73">
        <v>9.7295545586299997E-4</v>
      </c>
      <c r="P186" s="73"/>
      <c r="Q186" s="73"/>
      <c r="R186" s="74">
        <v>0.33546576354545399</v>
      </c>
      <c r="S186" s="73">
        <v>4.7603290253847496E-3</v>
      </c>
      <c r="T186" s="74">
        <v>0</v>
      </c>
      <c r="U186" s="74">
        <v>0</v>
      </c>
      <c r="V186" s="74">
        <v>-3.6792488773802298E-2</v>
      </c>
      <c r="W186" s="73">
        <v>9.6530962069480005E-4</v>
      </c>
      <c r="X186" s="74">
        <v>6.6469898415427E-3</v>
      </c>
      <c r="Y186" s="73">
        <v>1.0541812578659999E-4</v>
      </c>
      <c r="Z186" s="73">
        <v>0.305320264613194</v>
      </c>
      <c r="AA186" s="73">
        <v>4.57604554037532E-3</v>
      </c>
      <c r="AB186" s="73">
        <v>3.90787039349971E-2</v>
      </c>
      <c r="AC186" s="73">
        <v>3.90787039349971E-2</v>
      </c>
    </row>
    <row r="187" spans="1:29" x14ac:dyDescent="0.3">
      <c r="A187" t="s">
        <v>88</v>
      </c>
      <c r="B187" t="s">
        <v>92</v>
      </c>
      <c r="C187">
        <v>27067</v>
      </c>
      <c r="D187">
        <v>103</v>
      </c>
      <c r="E187" t="s">
        <v>90</v>
      </c>
      <c r="F187" t="s">
        <v>16</v>
      </c>
      <c r="G187">
        <v>340</v>
      </c>
      <c r="H187" t="s">
        <v>21</v>
      </c>
      <c r="I187" t="s">
        <v>151</v>
      </c>
      <c r="J187">
        <v>300</v>
      </c>
      <c r="L187" s="72">
        <v>0.42036799647333301</v>
      </c>
      <c r="M187" s="73">
        <v>8.7452865272808992E-3</v>
      </c>
      <c r="N187" s="72">
        <v>-4.7563428483204202E-3</v>
      </c>
      <c r="O187" s="73">
        <v>1.44258488102206E-3</v>
      </c>
      <c r="P187" s="73"/>
      <c r="Q187" s="73"/>
      <c r="R187" s="74">
        <v>0.42036799647333301</v>
      </c>
      <c r="S187" s="73">
        <v>8.7452865272808992E-3</v>
      </c>
      <c r="T187" s="74">
        <v>0</v>
      </c>
      <c r="U187" s="74">
        <v>0</v>
      </c>
      <c r="V187" s="74">
        <v>-2.8811698602927701E-2</v>
      </c>
      <c r="W187" s="73">
        <v>1.4681614500771799E-3</v>
      </c>
      <c r="X187" s="74">
        <v>2.4055355754607301E-2</v>
      </c>
      <c r="Y187" s="73">
        <v>3.2313053265399999E-4</v>
      </c>
      <c r="Z187" s="73">
        <v>0.41561165362501201</v>
      </c>
      <c r="AA187" s="73">
        <v>8.3640706480116195E-3</v>
      </c>
      <c r="AB187" s="73">
        <v>-2.2334065841361599E-2</v>
      </c>
      <c r="AC187" s="73">
        <v>-2.2334065841361599E-2</v>
      </c>
    </row>
    <row r="188" spans="1:29" x14ac:dyDescent="0.3">
      <c r="A188" t="s">
        <v>88</v>
      </c>
      <c r="B188" t="s">
        <v>92</v>
      </c>
      <c r="C188">
        <v>27067</v>
      </c>
      <c r="D188">
        <v>103</v>
      </c>
      <c r="E188" t="s">
        <v>90</v>
      </c>
      <c r="F188" t="s">
        <v>16</v>
      </c>
      <c r="G188">
        <v>340</v>
      </c>
      <c r="H188" t="s">
        <v>21</v>
      </c>
      <c r="I188" t="s">
        <v>150</v>
      </c>
      <c r="J188">
        <v>363</v>
      </c>
      <c r="L188" s="72">
        <v>0.47531189248484801</v>
      </c>
      <c r="M188" s="73">
        <v>6.7738279720525804E-3</v>
      </c>
      <c r="N188" s="72">
        <v>-2.2295904152083799E-2</v>
      </c>
      <c r="O188" s="73">
        <v>1.0145423390151901E-3</v>
      </c>
      <c r="P188" s="73"/>
      <c r="Q188" s="73"/>
      <c r="R188" s="74">
        <v>0.47531189248484801</v>
      </c>
      <c r="S188" s="73">
        <v>6.7738279720525804E-3</v>
      </c>
      <c r="T188" s="74">
        <v>0</v>
      </c>
      <c r="U188" s="74">
        <v>0</v>
      </c>
      <c r="V188" s="74">
        <v>-3.47661296724458E-2</v>
      </c>
      <c r="W188" s="73">
        <v>9.8624815342769991E-4</v>
      </c>
      <c r="X188" s="74">
        <v>1.2470225520361901E-2</v>
      </c>
      <c r="Y188" s="73">
        <v>1.548701711039E-4</v>
      </c>
      <c r="Z188" s="73">
        <v>0.45301598833276402</v>
      </c>
      <c r="AA188" s="73">
        <v>6.3114837822195796E-3</v>
      </c>
      <c r="AB188" s="73">
        <v>4.6325884097389802E-2</v>
      </c>
      <c r="AC188" s="73">
        <v>4.6325884097389802E-2</v>
      </c>
    </row>
    <row r="189" spans="1:29" x14ac:dyDescent="0.3">
      <c r="A189" t="s">
        <v>88</v>
      </c>
      <c r="B189" t="s">
        <v>92</v>
      </c>
      <c r="C189">
        <v>27067</v>
      </c>
      <c r="D189">
        <v>103</v>
      </c>
      <c r="E189" t="s">
        <v>90</v>
      </c>
      <c r="F189" t="s">
        <v>16</v>
      </c>
      <c r="G189">
        <v>340</v>
      </c>
      <c r="H189" t="s">
        <v>21</v>
      </c>
      <c r="I189" t="s">
        <v>162</v>
      </c>
      <c r="J189">
        <v>300</v>
      </c>
      <c r="L189" s="72">
        <v>0.36305849242666599</v>
      </c>
      <c r="M189" s="73">
        <v>7.1827978802078097E-3</v>
      </c>
      <c r="N189" s="72">
        <v>1.46404978158617E-2</v>
      </c>
      <c r="O189" s="73">
        <v>9.9041876202560003E-4</v>
      </c>
      <c r="P189" s="73"/>
      <c r="Q189" s="73"/>
      <c r="R189" s="74">
        <v>0.36305849242666599</v>
      </c>
      <c r="S189" s="73">
        <v>7.1827978802078097E-3</v>
      </c>
      <c r="T189" s="74">
        <v>0</v>
      </c>
      <c r="U189" s="74">
        <v>0</v>
      </c>
      <c r="V189" s="74">
        <v>-5.0505418949420601E-3</v>
      </c>
      <c r="W189" s="73">
        <v>9.0349456803009997E-4</v>
      </c>
      <c r="X189" s="74">
        <v>1.9691039710803701E-2</v>
      </c>
      <c r="Y189" s="73">
        <v>2.7401779131510002E-4</v>
      </c>
      <c r="Z189" s="73">
        <v>0.37769899024252801</v>
      </c>
      <c r="AA189" s="73">
        <v>6.9814580842474097E-3</v>
      </c>
      <c r="AB189" s="73">
        <v>-999</v>
      </c>
      <c r="AC189" s="73">
        <v>-999</v>
      </c>
    </row>
    <row r="190" spans="1:29" x14ac:dyDescent="0.3">
      <c r="A190" t="s">
        <v>88</v>
      </c>
      <c r="B190" t="s">
        <v>92</v>
      </c>
      <c r="C190">
        <v>27067</v>
      </c>
      <c r="D190">
        <v>103</v>
      </c>
      <c r="E190" t="s">
        <v>90</v>
      </c>
      <c r="F190" t="s">
        <v>16</v>
      </c>
      <c r="G190">
        <v>340</v>
      </c>
      <c r="H190" t="s">
        <v>21</v>
      </c>
      <c r="I190" t="s">
        <v>163</v>
      </c>
      <c r="J190">
        <v>363</v>
      </c>
      <c r="L190" s="72">
        <v>0.32748536569696901</v>
      </c>
      <c r="M190" s="73">
        <v>4.8489242494991602E-3</v>
      </c>
      <c r="N190" s="72">
        <v>-1.0091184967190799E-2</v>
      </c>
      <c r="O190" s="73">
        <v>9.4197464489119995E-4</v>
      </c>
      <c r="P190" s="73"/>
      <c r="Q190" s="73"/>
      <c r="R190" s="74">
        <v>0.32748536569696901</v>
      </c>
      <c r="S190" s="73">
        <v>4.8489242494991602E-3</v>
      </c>
      <c r="T190" s="74">
        <v>0</v>
      </c>
      <c r="U190" s="74">
        <v>0</v>
      </c>
      <c r="V190" s="74">
        <v>-2.0371568506659402E-2</v>
      </c>
      <c r="W190" s="73">
        <v>9.2047648013570001E-4</v>
      </c>
      <c r="X190" s="74">
        <v>1.02803835394685E-2</v>
      </c>
      <c r="Y190" s="73">
        <v>1.246779039533E-4</v>
      </c>
      <c r="Z190" s="73">
        <v>0.31739418072977799</v>
      </c>
      <c r="AA190" s="73">
        <v>4.6116293771239396E-3</v>
      </c>
      <c r="AB190" s="73">
        <v>3.9466841113628297E-2</v>
      </c>
      <c r="AC190" s="73">
        <v>3.9466841113628297E-2</v>
      </c>
    </row>
    <row r="191" spans="1:29" x14ac:dyDescent="0.3">
      <c r="A191" t="s">
        <v>88</v>
      </c>
      <c r="B191" t="s">
        <v>92</v>
      </c>
      <c r="C191">
        <v>27067</v>
      </c>
      <c r="D191">
        <v>103</v>
      </c>
      <c r="E191" t="s">
        <v>90</v>
      </c>
      <c r="F191" t="s">
        <v>16</v>
      </c>
      <c r="G191">
        <v>340</v>
      </c>
      <c r="H191" t="s">
        <v>21</v>
      </c>
      <c r="I191" t="s">
        <v>145</v>
      </c>
      <c r="J191">
        <v>300</v>
      </c>
      <c r="L191" s="72">
        <v>0.43099633129666598</v>
      </c>
      <c r="M191" s="73">
        <v>8.4918137608603599E-3</v>
      </c>
      <c r="N191" s="72">
        <v>-5.9686074505728097E-2</v>
      </c>
      <c r="O191" s="73">
        <v>1.7442339035358E-3</v>
      </c>
      <c r="P191" s="73"/>
      <c r="Q191" s="73"/>
      <c r="R191" s="74">
        <v>0.43099633129666598</v>
      </c>
      <c r="S191" s="73">
        <v>8.4918137608603599E-3</v>
      </c>
      <c r="T191" s="74">
        <v>0</v>
      </c>
      <c r="U191" s="74">
        <v>0</v>
      </c>
      <c r="V191" s="74">
        <v>-6.4527232981793595E-2</v>
      </c>
      <c r="W191" s="73">
        <v>1.80301472692043E-3</v>
      </c>
      <c r="X191" s="74">
        <v>4.84115847606547E-3</v>
      </c>
      <c r="Y191" s="73">
        <v>3.6277380720210002E-4</v>
      </c>
      <c r="Z191" s="73">
        <v>0.37131025679093799</v>
      </c>
      <c r="AA191" s="73">
        <v>8.4158492500232308E-3</v>
      </c>
      <c r="AB191" s="73">
        <v>-1.76231691415485E-2</v>
      </c>
      <c r="AC191" s="73">
        <v>-1.76231691415485E-2</v>
      </c>
    </row>
    <row r="192" spans="1:29" x14ac:dyDescent="0.3">
      <c r="A192" t="s">
        <v>88</v>
      </c>
      <c r="B192" t="s">
        <v>92</v>
      </c>
      <c r="C192">
        <v>27067</v>
      </c>
      <c r="D192">
        <v>103</v>
      </c>
      <c r="E192" t="s">
        <v>90</v>
      </c>
      <c r="F192" t="s">
        <v>16</v>
      </c>
      <c r="G192">
        <v>340</v>
      </c>
      <c r="H192" t="s">
        <v>21</v>
      </c>
      <c r="I192" t="s">
        <v>144</v>
      </c>
      <c r="J192">
        <v>363</v>
      </c>
      <c r="L192" s="72">
        <v>0.48219109754545397</v>
      </c>
      <c r="M192" s="73">
        <v>6.7258357100918199E-3</v>
      </c>
      <c r="N192" s="72">
        <v>-7.6366463137134605E-2</v>
      </c>
      <c r="O192" s="73">
        <v>1.34655665397392E-3</v>
      </c>
      <c r="P192" s="73"/>
      <c r="Q192" s="73"/>
      <c r="R192" s="74">
        <v>0.48219109754545397</v>
      </c>
      <c r="S192" s="73">
        <v>6.7258357100918199E-3</v>
      </c>
      <c r="T192" s="74">
        <v>0</v>
      </c>
      <c r="U192" s="74">
        <v>0</v>
      </c>
      <c r="V192" s="74">
        <v>-7.7748588835360705E-2</v>
      </c>
      <c r="W192" s="73">
        <v>1.36157752414732E-3</v>
      </c>
      <c r="X192" s="74">
        <v>1.3821256982260799E-3</v>
      </c>
      <c r="Y192" s="73">
        <v>2.2258870959340001E-4</v>
      </c>
      <c r="Z192" s="73">
        <v>0.40582463440831901</v>
      </c>
      <c r="AA192" s="73">
        <v>6.3744502723076003E-3</v>
      </c>
      <c r="AB192" s="73">
        <v>4.5714162024735099E-2</v>
      </c>
      <c r="AC192" s="73">
        <v>4.5714162024735099E-2</v>
      </c>
    </row>
    <row r="193" spans="1:29" x14ac:dyDescent="0.3">
      <c r="A193" t="s">
        <v>88</v>
      </c>
      <c r="B193" t="s">
        <v>92</v>
      </c>
      <c r="C193">
        <v>27067</v>
      </c>
      <c r="D193">
        <v>103</v>
      </c>
      <c r="E193" t="s">
        <v>90</v>
      </c>
      <c r="F193" t="s">
        <v>16</v>
      </c>
      <c r="G193">
        <v>340</v>
      </c>
      <c r="H193" t="s">
        <v>21</v>
      </c>
      <c r="I193" t="s">
        <v>164</v>
      </c>
      <c r="J193">
        <v>300</v>
      </c>
      <c r="L193" s="72">
        <v>0.374808259943333</v>
      </c>
      <c r="M193" s="73">
        <v>6.9447297190620904E-3</v>
      </c>
      <c r="N193" s="72">
        <v>-3.7050949727244403E-2</v>
      </c>
      <c r="O193" s="73">
        <v>9.2985208209849998E-4</v>
      </c>
      <c r="P193" s="73"/>
      <c r="Q193" s="73"/>
      <c r="R193" s="74">
        <v>0.374808259943333</v>
      </c>
      <c r="S193" s="73">
        <v>6.9447297190620904E-3</v>
      </c>
      <c r="T193" s="74">
        <v>0</v>
      </c>
      <c r="U193" s="74">
        <v>0</v>
      </c>
      <c r="V193" s="74">
        <v>-4.0936808272625302E-2</v>
      </c>
      <c r="W193" s="73">
        <v>9.073618854947E-4</v>
      </c>
      <c r="X193" s="74">
        <v>3.8858585453809499E-3</v>
      </c>
      <c r="Y193" s="73">
        <v>2.5649297754810001E-4</v>
      </c>
      <c r="Z193" s="73">
        <v>0.33775731021608801</v>
      </c>
      <c r="AA193" s="73">
        <v>6.93326494195339E-3</v>
      </c>
      <c r="AB193" s="73">
        <v>-999</v>
      </c>
      <c r="AC193" s="73">
        <v>-999</v>
      </c>
    </row>
    <row r="194" spans="1:29" x14ac:dyDescent="0.3">
      <c r="A194" t="s">
        <v>88</v>
      </c>
      <c r="B194" t="s">
        <v>92</v>
      </c>
      <c r="C194">
        <v>27067</v>
      </c>
      <c r="D194">
        <v>103</v>
      </c>
      <c r="E194" t="s">
        <v>90</v>
      </c>
      <c r="F194" t="s">
        <v>16</v>
      </c>
      <c r="G194">
        <v>340</v>
      </c>
      <c r="H194" t="s">
        <v>21</v>
      </c>
      <c r="I194" t="s">
        <v>165</v>
      </c>
      <c r="J194">
        <v>363</v>
      </c>
      <c r="L194" s="72">
        <v>0.34101518163636302</v>
      </c>
      <c r="M194" s="73">
        <v>4.7027581100012603E-3</v>
      </c>
      <c r="N194" s="72">
        <v>-5.14029314034486E-2</v>
      </c>
      <c r="O194" s="73">
        <v>1.07800009932364E-3</v>
      </c>
      <c r="P194" s="73"/>
      <c r="Q194" s="73"/>
      <c r="R194" s="74">
        <v>0.34101518163636302</v>
      </c>
      <c r="S194" s="73">
        <v>4.7027581100012603E-3</v>
      </c>
      <c r="T194" s="74">
        <v>0</v>
      </c>
      <c r="U194" s="74">
        <v>0</v>
      </c>
      <c r="V194" s="74">
        <v>-5.3937372909595903E-2</v>
      </c>
      <c r="W194" s="73">
        <v>1.0745627165602201E-3</v>
      </c>
      <c r="X194" s="74">
        <v>2.5344415061473299E-3</v>
      </c>
      <c r="Y194" s="73">
        <v>1.3142558331620001E-4</v>
      </c>
      <c r="Z194" s="73">
        <v>0.28961225023291498</v>
      </c>
      <c r="AA194" s="73">
        <v>4.5646247929939203E-3</v>
      </c>
      <c r="AB194" s="73">
        <v>3.8748332891598999E-2</v>
      </c>
      <c r="AC194" s="73">
        <v>3.8748332891598999E-2</v>
      </c>
    </row>
    <row r="195" spans="1:29" x14ac:dyDescent="0.3">
      <c r="A195" t="s">
        <v>88</v>
      </c>
      <c r="B195" t="s">
        <v>92</v>
      </c>
      <c r="C195">
        <v>27067</v>
      </c>
      <c r="D195">
        <v>103</v>
      </c>
      <c r="E195" t="s">
        <v>90</v>
      </c>
      <c r="F195" t="s">
        <v>16</v>
      </c>
      <c r="G195">
        <v>340</v>
      </c>
      <c r="H195" t="s">
        <v>21</v>
      </c>
      <c r="I195" t="s">
        <v>154</v>
      </c>
      <c r="J195">
        <v>300</v>
      </c>
      <c r="L195" s="72">
        <v>0.30391518475999901</v>
      </c>
      <c r="M195" s="73">
        <v>6.6033717924039101E-3</v>
      </c>
      <c r="N195" s="72">
        <v>3.8686866626161102E-2</v>
      </c>
      <c r="O195" s="73">
        <v>1.57245723087519E-3</v>
      </c>
      <c r="P195" s="73"/>
      <c r="Q195" s="73"/>
      <c r="R195" s="74">
        <v>0.30391518475999901</v>
      </c>
      <c r="S195" s="73">
        <v>6.6033717924039101E-3</v>
      </c>
      <c r="T195" s="74">
        <v>0</v>
      </c>
      <c r="U195" s="74">
        <v>0</v>
      </c>
      <c r="V195" s="74">
        <v>1.82354757684349E-2</v>
      </c>
      <c r="W195" s="73">
        <v>1.4064690341569399E-3</v>
      </c>
      <c r="X195" s="74">
        <v>2.0451390857726098E-2</v>
      </c>
      <c r="Y195" s="73">
        <v>3.501455172027E-4</v>
      </c>
      <c r="Z195" s="73">
        <v>0.34260205138616101</v>
      </c>
      <c r="AA195" s="73">
        <v>7.4613992752905504E-3</v>
      </c>
      <c r="AB195" s="73">
        <v>-999</v>
      </c>
      <c r="AC195" s="73">
        <v>-999</v>
      </c>
    </row>
    <row r="196" spans="1:29" x14ac:dyDescent="0.3">
      <c r="A196" t="s">
        <v>88</v>
      </c>
      <c r="B196" t="s">
        <v>92</v>
      </c>
      <c r="C196">
        <v>27067</v>
      </c>
      <c r="D196">
        <v>103</v>
      </c>
      <c r="E196" t="s">
        <v>90</v>
      </c>
      <c r="F196" t="s">
        <v>16</v>
      </c>
      <c r="G196">
        <v>340</v>
      </c>
      <c r="H196" t="s">
        <v>21</v>
      </c>
      <c r="I196" t="s">
        <v>153</v>
      </c>
      <c r="J196">
        <v>363</v>
      </c>
      <c r="L196" s="72">
        <v>0.25846582463636297</v>
      </c>
      <c r="M196" s="73">
        <v>3.82598384846359E-3</v>
      </c>
      <c r="N196" s="72">
        <v>4.9762999501046401E-2</v>
      </c>
      <c r="O196" s="73">
        <v>1.0648732346496201E-3</v>
      </c>
      <c r="P196" s="73"/>
      <c r="Q196" s="73"/>
      <c r="R196" s="74">
        <v>0.25846582463636297</v>
      </c>
      <c r="S196" s="73">
        <v>3.82598384846359E-3</v>
      </c>
      <c r="T196" s="74">
        <v>0</v>
      </c>
      <c r="U196" s="74">
        <v>0</v>
      </c>
      <c r="V196" s="74">
        <v>3.8508081986262599E-2</v>
      </c>
      <c r="W196" s="73">
        <v>9.9458739794540006E-4</v>
      </c>
      <c r="X196" s="74">
        <v>1.12549175147837E-2</v>
      </c>
      <c r="Y196" s="73">
        <v>2.0339997318109999E-4</v>
      </c>
      <c r="Z196" s="73">
        <v>0.30822882413740998</v>
      </c>
      <c r="AA196" s="73">
        <v>4.6767911116789296E-3</v>
      </c>
      <c r="AB196" s="73">
        <v>2.93985222856591E-2</v>
      </c>
      <c r="AC196" s="73">
        <v>2.93985222856591E-2</v>
      </c>
    </row>
    <row r="197" spans="1:29" x14ac:dyDescent="0.3">
      <c r="A197" t="s">
        <v>88</v>
      </c>
      <c r="B197" t="s">
        <v>92</v>
      </c>
      <c r="C197">
        <v>27067</v>
      </c>
      <c r="D197">
        <v>103</v>
      </c>
      <c r="E197" t="s">
        <v>90</v>
      </c>
      <c r="F197" t="s">
        <v>16</v>
      </c>
      <c r="G197">
        <v>340</v>
      </c>
      <c r="H197" t="s">
        <v>21</v>
      </c>
      <c r="I197" t="s">
        <v>166</v>
      </c>
      <c r="J197">
        <v>300</v>
      </c>
      <c r="L197" s="72">
        <v>0.25717985318666597</v>
      </c>
      <c r="M197" s="73">
        <v>5.1116405461448704E-3</v>
      </c>
      <c r="N197" s="72">
        <v>4.70909097388146E-2</v>
      </c>
      <c r="O197" s="73">
        <v>1.3276201146501399E-3</v>
      </c>
      <c r="P197" s="73"/>
      <c r="Q197" s="73"/>
      <c r="R197" s="74">
        <v>0.25717985318666597</v>
      </c>
      <c r="S197" s="73">
        <v>5.1116405461448704E-3</v>
      </c>
      <c r="T197" s="74">
        <v>0</v>
      </c>
      <c r="U197" s="74">
        <v>0</v>
      </c>
      <c r="V197" s="74">
        <v>3.1556552697249197E-2</v>
      </c>
      <c r="W197" s="73">
        <v>1.15368949280064E-3</v>
      </c>
      <c r="X197" s="74">
        <v>1.5534357041565401E-2</v>
      </c>
      <c r="Y197" s="73">
        <v>2.903283924781E-4</v>
      </c>
      <c r="Z197" s="73">
        <v>0.304270762925481</v>
      </c>
      <c r="AA197" s="73">
        <v>6.2494818282927897E-3</v>
      </c>
      <c r="AB197" s="73">
        <v>-999</v>
      </c>
      <c r="AC197" s="73">
        <v>-999</v>
      </c>
    </row>
    <row r="198" spans="1:29" x14ac:dyDescent="0.3">
      <c r="A198" t="s">
        <v>88</v>
      </c>
      <c r="B198" t="s">
        <v>92</v>
      </c>
      <c r="C198">
        <v>27067</v>
      </c>
      <c r="D198">
        <v>103</v>
      </c>
      <c r="E198" t="s">
        <v>90</v>
      </c>
      <c r="F198" t="s">
        <v>16</v>
      </c>
      <c r="G198">
        <v>340</v>
      </c>
      <c r="H198" t="s">
        <v>21</v>
      </c>
      <c r="I198" t="s">
        <v>167</v>
      </c>
      <c r="J198">
        <v>363</v>
      </c>
      <c r="L198" s="72">
        <v>0.21538191230303</v>
      </c>
      <c r="M198" s="73">
        <v>2.9552147466252402E-3</v>
      </c>
      <c r="N198" s="72">
        <v>4.1392607693158397E-2</v>
      </c>
      <c r="O198" s="73">
        <v>9.957202215442999E-4</v>
      </c>
      <c r="P198" s="73"/>
      <c r="Q198" s="73"/>
      <c r="R198" s="74">
        <v>0.21538191230303</v>
      </c>
      <c r="S198" s="73">
        <v>2.9552147466252402E-3</v>
      </c>
      <c r="T198" s="74">
        <v>0</v>
      </c>
      <c r="U198" s="74">
        <v>0</v>
      </c>
      <c r="V198" s="74">
        <v>3.25022287525829E-2</v>
      </c>
      <c r="W198" s="73">
        <v>9.7214042385780001E-4</v>
      </c>
      <c r="X198" s="74">
        <v>8.8903789405754396E-3</v>
      </c>
      <c r="Y198" s="73">
        <v>1.5931323121900001E-4</v>
      </c>
      <c r="Z198" s="73">
        <v>0.256774519996188</v>
      </c>
      <c r="AA198" s="73">
        <v>3.76851382526185E-3</v>
      </c>
      <c r="AB198" s="73">
        <v>2.36130554618539E-2</v>
      </c>
      <c r="AC198" s="73">
        <v>2.36130554618539E-2</v>
      </c>
    </row>
    <row r="199" spans="1:29" x14ac:dyDescent="0.3">
      <c r="A199" t="s">
        <v>88</v>
      </c>
      <c r="B199" t="s">
        <v>92</v>
      </c>
      <c r="C199">
        <v>27067</v>
      </c>
      <c r="D199">
        <v>103</v>
      </c>
      <c r="E199" t="s">
        <v>90</v>
      </c>
      <c r="F199" t="s">
        <v>16</v>
      </c>
      <c r="G199">
        <v>345</v>
      </c>
      <c r="H199" t="s">
        <v>36</v>
      </c>
      <c r="I199" t="s">
        <v>38</v>
      </c>
      <c r="J199">
        <v>300</v>
      </c>
      <c r="L199" s="72">
        <v>0.50101880234999896</v>
      </c>
      <c r="M199" s="73">
        <v>6.4653289878519801E-3</v>
      </c>
      <c r="N199" s="72">
        <v>8.4520890994907505E-2</v>
      </c>
      <c r="O199" s="73">
        <v>1.40630417740504E-3</v>
      </c>
      <c r="P199" s="73"/>
      <c r="Q199" s="73"/>
      <c r="R199" s="74">
        <v>0.50101880234999896</v>
      </c>
      <c r="S199" s="73">
        <v>6.4653289878519801E-3</v>
      </c>
      <c r="T199" s="74">
        <v>0</v>
      </c>
      <c r="U199" s="74">
        <v>0</v>
      </c>
      <c r="V199" s="74">
        <v>6.0655526473151498E-2</v>
      </c>
      <c r="W199" s="73">
        <v>1.35118356171575E-3</v>
      </c>
      <c r="X199" s="74">
        <v>2.3865364521755899E-2</v>
      </c>
      <c r="Y199" s="73">
        <v>3.178436243025E-4</v>
      </c>
      <c r="Z199" s="73">
        <v>0.58553969334490696</v>
      </c>
      <c r="AA199" s="73">
        <v>7.4783218886199298E-3</v>
      </c>
      <c r="AB199" s="73">
        <v>0.23713809663369001</v>
      </c>
      <c r="AC199" s="73">
        <v>0.23713809663369001</v>
      </c>
    </row>
    <row r="200" spans="1:29" x14ac:dyDescent="0.3">
      <c r="A200" t="s">
        <v>88</v>
      </c>
      <c r="B200" t="s">
        <v>92</v>
      </c>
      <c r="C200">
        <v>27067</v>
      </c>
      <c r="D200">
        <v>103</v>
      </c>
      <c r="E200" t="s">
        <v>90</v>
      </c>
      <c r="F200" t="s">
        <v>16</v>
      </c>
      <c r="G200">
        <v>345</v>
      </c>
      <c r="H200" t="s">
        <v>36</v>
      </c>
      <c r="I200" t="s">
        <v>37</v>
      </c>
      <c r="J200">
        <v>363</v>
      </c>
      <c r="L200" s="72">
        <v>0.423295229181818</v>
      </c>
      <c r="M200" s="73">
        <v>2.6338001726383502E-3</v>
      </c>
      <c r="N200" s="72">
        <v>7.1077100724049394E-2</v>
      </c>
      <c r="O200" s="73">
        <v>1.02931665453439E-3</v>
      </c>
      <c r="P200" s="73"/>
      <c r="Q200" s="73"/>
      <c r="R200" s="74">
        <v>0.423295229181818</v>
      </c>
      <c r="S200" s="73">
        <v>2.6338001726383502E-3</v>
      </c>
      <c r="T200" s="74">
        <v>0</v>
      </c>
      <c r="U200" s="74">
        <v>0</v>
      </c>
      <c r="V200" s="74">
        <v>6.21095883383838E-2</v>
      </c>
      <c r="W200" s="73">
        <v>1.1099530128897701E-3</v>
      </c>
      <c r="X200" s="74">
        <v>8.9675123856655797E-3</v>
      </c>
      <c r="Y200" s="73">
        <v>1.8441370635680001E-4</v>
      </c>
      <c r="Z200" s="73">
        <v>0.49437232990586699</v>
      </c>
      <c r="AA200" s="73">
        <v>3.2792372993783701E-3</v>
      </c>
      <c r="AB200" s="73">
        <v>0.224821440452976</v>
      </c>
      <c r="AC200" s="73">
        <v>0.224821440452976</v>
      </c>
    </row>
    <row r="201" spans="1:29" x14ac:dyDescent="0.3">
      <c r="A201" t="s">
        <v>88</v>
      </c>
      <c r="B201" t="s">
        <v>92</v>
      </c>
      <c r="C201">
        <v>27067</v>
      </c>
      <c r="D201">
        <v>103</v>
      </c>
      <c r="E201" t="s">
        <v>90</v>
      </c>
      <c r="F201" t="s">
        <v>16</v>
      </c>
      <c r="G201">
        <v>590</v>
      </c>
      <c r="H201" t="s">
        <v>28</v>
      </c>
      <c r="I201" t="s">
        <v>156</v>
      </c>
      <c r="J201">
        <v>300</v>
      </c>
      <c r="L201" s="72">
        <v>-1.50362597733333E-2</v>
      </c>
      <c r="M201" s="73">
        <v>7.1692820569329999E-4</v>
      </c>
      <c r="N201" s="72">
        <v>4.0276910105907997E-2</v>
      </c>
      <c r="O201" s="73">
        <v>7.2293996182419995E-4</v>
      </c>
      <c r="P201" s="73"/>
      <c r="Q201" s="73"/>
      <c r="R201" s="74">
        <v>-1.50362597733333E-2</v>
      </c>
      <c r="S201" s="73">
        <v>7.1692820569329999E-4</v>
      </c>
      <c r="T201" s="74">
        <v>0</v>
      </c>
      <c r="U201" s="74">
        <v>0</v>
      </c>
      <c r="V201" s="74">
        <v>2.5675635224861101E-2</v>
      </c>
      <c r="W201" s="73">
        <v>5.0326005397709997E-4</v>
      </c>
      <c r="X201" s="74">
        <v>1.46012748810469E-2</v>
      </c>
      <c r="Y201" s="73">
        <v>2.6620062532070003E-4</v>
      </c>
      <c r="Z201" s="73">
        <v>2.52406503325746E-2</v>
      </c>
      <c r="AA201" s="73">
        <v>8.6689370119060003E-4</v>
      </c>
      <c r="AB201" s="73">
        <v>-2.3864615947867901E-2</v>
      </c>
      <c r="AC201" s="73">
        <v>-2.3864615947867901E-2</v>
      </c>
    </row>
    <row r="202" spans="1:29" x14ac:dyDescent="0.3">
      <c r="A202" t="s">
        <v>88</v>
      </c>
      <c r="B202" t="s">
        <v>92</v>
      </c>
      <c r="C202">
        <v>27067</v>
      </c>
      <c r="D202">
        <v>103</v>
      </c>
      <c r="E202" t="s">
        <v>90</v>
      </c>
      <c r="F202" t="s">
        <v>16</v>
      </c>
      <c r="G202">
        <v>590</v>
      </c>
      <c r="H202" t="s">
        <v>28</v>
      </c>
      <c r="I202" t="s">
        <v>168</v>
      </c>
      <c r="J202">
        <v>300</v>
      </c>
      <c r="L202" s="72">
        <v>4.3411395573333303E-2</v>
      </c>
      <c r="M202" s="73">
        <v>2.5630521663921402E-3</v>
      </c>
      <c r="N202" s="72">
        <v>0.13512950221698</v>
      </c>
      <c r="O202" s="73">
        <v>1.30385852407747E-3</v>
      </c>
      <c r="P202" s="73"/>
      <c r="Q202" s="73"/>
      <c r="R202" s="74">
        <v>4.3411395573333303E-2</v>
      </c>
      <c r="S202" s="73">
        <v>2.5630521663921402E-3</v>
      </c>
      <c r="T202" s="74">
        <v>0</v>
      </c>
      <c r="U202" s="74">
        <v>0</v>
      </c>
      <c r="V202" s="74">
        <v>0.111469634968432</v>
      </c>
      <c r="W202" s="73">
        <v>1.25270421858501E-3</v>
      </c>
      <c r="X202" s="74">
        <v>2.36598672485476E-2</v>
      </c>
      <c r="Y202" s="73">
        <v>4.28409546373E-4</v>
      </c>
      <c r="Z202" s="73">
        <v>0.17854089779031301</v>
      </c>
      <c r="AA202" s="73">
        <v>3.03032977310215E-3</v>
      </c>
      <c r="AB202" s="73">
        <v>-999</v>
      </c>
      <c r="AC202" s="73">
        <v>-999</v>
      </c>
    </row>
    <row r="203" spans="1:29" x14ac:dyDescent="0.3">
      <c r="A203" t="s">
        <v>88</v>
      </c>
      <c r="B203" t="s">
        <v>92</v>
      </c>
      <c r="C203">
        <v>27067</v>
      </c>
      <c r="D203">
        <v>103</v>
      </c>
      <c r="E203" t="s">
        <v>90</v>
      </c>
      <c r="F203" t="s">
        <v>16</v>
      </c>
      <c r="G203">
        <v>590</v>
      </c>
      <c r="H203" t="s">
        <v>28</v>
      </c>
      <c r="I203" t="s">
        <v>169</v>
      </c>
      <c r="J203">
        <v>300</v>
      </c>
      <c r="L203" s="72">
        <v>3.2741363159999898E-2</v>
      </c>
      <c r="M203" s="73">
        <v>1.90443668678525E-3</v>
      </c>
      <c r="N203" s="72">
        <v>0.170586289966532</v>
      </c>
      <c r="O203" s="73">
        <v>1.7026970739584099E-3</v>
      </c>
      <c r="P203" s="73"/>
      <c r="Q203" s="73"/>
      <c r="R203" s="74">
        <v>3.2741363159999898E-2</v>
      </c>
      <c r="S203" s="73">
        <v>1.90443668678525E-3</v>
      </c>
      <c r="T203" s="74">
        <v>0</v>
      </c>
      <c r="U203" s="74">
        <v>0</v>
      </c>
      <c r="V203" s="74">
        <v>0.134257726642146</v>
      </c>
      <c r="W203" s="73">
        <v>1.5665410325208799E-3</v>
      </c>
      <c r="X203" s="74">
        <v>3.6328563324386103E-2</v>
      </c>
      <c r="Y203" s="73">
        <v>5.1936797326850004E-4</v>
      </c>
      <c r="Z203" s="73">
        <v>0.203327653126532</v>
      </c>
      <c r="AA203" s="73">
        <v>2.63855883873685E-3</v>
      </c>
      <c r="AB203" s="73">
        <v>-999</v>
      </c>
      <c r="AC203" s="73">
        <v>-999</v>
      </c>
    </row>
    <row r="204" spans="1:29" x14ac:dyDescent="0.3">
      <c r="A204" t="s">
        <v>88</v>
      </c>
      <c r="B204" t="s">
        <v>92</v>
      </c>
      <c r="C204">
        <v>27067</v>
      </c>
      <c r="D204">
        <v>103</v>
      </c>
      <c r="E204" t="s">
        <v>90</v>
      </c>
      <c r="F204" t="s">
        <v>16</v>
      </c>
      <c r="G204">
        <v>590</v>
      </c>
      <c r="H204" t="s">
        <v>28</v>
      </c>
      <c r="I204" t="s">
        <v>170</v>
      </c>
      <c r="J204">
        <v>300</v>
      </c>
      <c r="L204" s="72">
        <v>4.4358667869999903E-2</v>
      </c>
      <c r="M204" s="73">
        <v>3.0844520992783899E-3</v>
      </c>
      <c r="N204" s="72">
        <v>-1.7507460955865099E-3</v>
      </c>
      <c r="O204" s="73">
        <v>1.1859242251355099E-3</v>
      </c>
      <c r="P204" s="73"/>
      <c r="Q204" s="73"/>
      <c r="R204" s="74">
        <v>4.4358667869999903E-2</v>
      </c>
      <c r="S204" s="73">
        <v>3.0844520992783899E-3</v>
      </c>
      <c r="T204" s="74">
        <v>0</v>
      </c>
      <c r="U204" s="74">
        <v>0</v>
      </c>
      <c r="V204" s="74">
        <v>-2.1522775502241201E-2</v>
      </c>
      <c r="W204" s="73">
        <v>8.7682779256749996E-4</v>
      </c>
      <c r="X204" s="74">
        <v>1.9772029406654699E-2</v>
      </c>
      <c r="Y204" s="73">
        <v>6.759123610805E-4</v>
      </c>
      <c r="Z204" s="73">
        <v>4.2607921774413401E-2</v>
      </c>
      <c r="AA204" s="73">
        <v>3.88779311661646E-3</v>
      </c>
      <c r="AB204" s="73">
        <v>-5.3796398178210497E-2</v>
      </c>
      <c r="AC204" s="73">
        <v>-5.3796398178210497E-2</v>
      </c>
    </row>
    <row r="205" spans="1:29" x14ac:dyDescent="0.3">
      <c r="A205" t="s">
        <v>88</v>
      </c>
      <c r="B205" t="s">
        <v>92</v>
      </c>
      <c r="C205">
        <v>27067</v>
      </c>
      <c r="D205">
        <v>103</v>
      </c>
      <c r="E205" t="s">
        <v>90</v>
      </c>
      <c r="F205" t="s">
        <v>16</v>
      </c>
      <c r="G205">
        <v>590</v>
      </c>
      <c r="H205" t="s">
        <v>28</v>
      </c>
      <c r="I205" t="s">
        <v>171</v>
      </c>
      <c r="J205">
        <v>300</v>
      </c>
      <c r="L205" s="72">
        <v>4.0299212103333197E-2</v>
      </c>
      <c r="M205" s="73">
        <v>2.8163451564896299E-3</v>
      </c>
      <c r="N205" s="72">
        <v>4.8716363946742801E-2</v>
      </c>
      <c r="O205" s="73">
        <v>1.2074597401296699E-3</v>
      </c>
      <c r="P205" s="73"/>
      <c r="Q205" s="73"/>
      <c r="R205" s="74">
        <v>4.0299212103333197E-2</v>
      </c>
      <c r="S205" s="73">
        <v>2.8163451564896299E-3</v>
      </c>
      <c r="T205" s="74">
        <v>0</v>
      </c>
      <c r="U205" s="74">
        <v>0</v>
      </c>
      <c r="V205" s="74">
        <v>1.5416213157391201E-2</v>
      </c>
      <c r="W205" s="73">
        <v>6.7509907545100002E-4</v>
      </c>
      <c r="X205" s="74">
        <v>3.3300150789351599E-2</v>
      </c>
      <c r="Y205" s="73">
        <v>7.7957595492900004E-4</v>
      </c>
      <c r="Z205" s="73">
        <v>8.9015576050076206E-2</v>
      </c>
      <c r="AA205" s="73">
        <v>3.8925662512765899E-3</v>
      </c>
      <c r="AB205" s="73">
        <v>-5.5856407342387802E-3</v>
      </c>
      <c r="AC205" s="73">
        <v>-5.5856407342387802E-3</v>
      </c>
    </row>
    <row r="206" spans="1:29" x14ac:dyDescent="0.3">
      <c r="A206" t="s">
        <v>88</v>
      </c>
      <c r="B206" t="s">
        <v>92</v>
      </c>
      <c r="C206">
        <v>27067</v>
      </c>
      <c r="D206">
        <v>103</v>
      </c>
      <c r="E206" t="s">
        <v>90</v>
      </c>
      <c r="F206" t="s">
        <v>16</v>
      </c>
      <c r="G206">
        <v>590</v>
      </c>
      <c r="H206" t="s">
        <v>28</v>
      </c>
      <c r="I206" t="s">
        <v>155</v>
      </c>
      <c r="J206">
        <v>363</v>
      </c>
      <c r="L206" s="72">
        <v>-1.2068399272727201E-2</v>
      </c>
      <c r="M206" s="73">
        <v>6.4933328865349996E-4</v>
      </c>
      <c r="N206" s="72">
        <v>4.0767252903719103E-2</v>
      </c>
      <c r="O206" s="73">
        <v>6.826249859793E-4</v>
      </c>
      <c r="P206" s="73"/>
      <c r="Q206" s="73"/>
      <c r="R206" s="74">
        <v>-1.2068399272727201E-2</v>
      </c>
      <c r="S206" s="73">
        <v>6.4933328865349996E-4</v>
      </c>
      <c r="T206" s="74">
        <v>0</v>
      </c>
      <c r="U206" s="74">
        <v>0</v>
      </c>
      <c r="V206" s="74">
        <v>3.1571023143246703E-2</v>
      </c>
      <c r="W206" s="73">
        <v>6.3187275577930005E-4</v>
      </c>
      <c r="X206" s="74">
        <v>9.1962297604723797E-3</v>
      </c>
      <c r="Y206" s="73">
        <v>1.504291399114E-4</v>
      </c>
      <c r="Z206" s="73">
        <v>2.8698853630991901E-2</v>
      </c>
      <c r="AA206" s="73">
        <v>7.3056380476039997E-4</v>
      </c>
      <c r="AB206" s="73">
        <v>-2.3735980366651699E-2</v>
      </c>
      <c r="AC206" s="73">
        <v>-2.3735980366651699E-2</v>
      </c>
    </row>
    <row r="207" spans="1:29" x14ac:dyDescent="0.3">
      <c r="A207" t="s">
        <v>88</v>
      </c>
      <c r="B207" t="s">
        <v>92</v>
      </c>
      <c r="C207">
        <v>27067</v>
      </c>
      <c r="D207">
        <v>103</v>
      </c>
      <c r="E207" t="s">
        <v>90</v>
      </c>
      <c r="F207" t="s">
        <v>16</v>
      </c>
      <c r="G207">
        <v>590</v>
      </c>
      <c r="H207" t="s">
        <v>28</v>
      </c>
      <c r="I207" t="s">
        <v>172</v>
      </c>
      <c r="J207">
        <v>363</v>
      </c>
      <c r="L207" s="72">
        <v>1.0365388969696901E-2</v>
      </c>
      <c r="M207" s="73">
        <v>6.9398237879009998E-4</v>
      </c>
      <c r="N207" s="72">
        <v>0.14265886043227599</v>
      </c>
      <c r="O207" s="73">
        <v>1.25314900570094E-3</v>
      </c>
      <c r="P207" s="73"/>
      <c r="Q207" s="73"/>
      <c r="R207" s="74">
        <v>1.0365388969696901E-2</v>
      </c>
      <c r="S207" s="73">
        <v>6.9398237879009998E-4</v>
      </c>
      <c r="T207" s="74">
        <v>0</v>
      </c>
      <c r="U207" s="74">
        <v>0</v>
      </c>
      <c r="V207" s="74">
        <v>0.129027201877424</v>
      </c>
      <c r="W207" s="73">
        <v>1.37844191248001E-3</v>
      </c>
      <c r="X207" s="74">
        <v>1.36316585548521E-2</v>
      </c>
      <c r="Y207" s="73">
        <v>1.952047971198E-4</v>
      </c>
      <c r="Z207" s="73">
        <v>0.15302424940197301</v>
      </c>
      <c r="AA207" s="73">
        <v>1.1112559399817899E-3</v>
      </c>
      <c r="AB207" s="73">
        <v>8.32516444728571E-2</v>
      </c>
      <c r="AC207" s="73">
        <v>8.32516444728571E-2</v>
      </c>
    </row>
    <row r="208" spans="1:29" x14ac:dyDescent="0.3">
      <c r="A208" t="s">
        <v>88</v>
      </c>
      <c r="B208" t="s">
        <v>92</v>
      </c>
      <c r="C208">
        <v>27067</v>
      </c>
      <c r="D208">
        <v>103</v>
      </c>
      <c r="E208" t="s">
        <v>90</v>
      </c>
      <c r="F208" t="s">
        <v>16</v>
      </c>
      <c r="G208">
        <v>590</v>
      </c>
      <c r="H208" t="s">
        <v>28</v>
      </c>
      <c r="I208" t="s">
        <v>173</v>
      </c>
      <c r="J208">
        <v>363</v>
      </c>
      <c r="L208" s="72">
        <v>4.2019306060610002E-4</v>
      </c>
      <c r="M208" s="73">
        <v>6.8802250101759996E-4</v>
      </c>
      <c r="N208" s="72">
        <v>0.17293710686486699</v>
      </c>
      <c r="O208" s="73">
        <v>1.5584332885196701E-3</v>
      </c>
      <c r="P208" s="73"/>
      <c r="Q208" s="73"/>
      <c r="R208" s="74">
        <v>4.2019306060610002E-4</v>
      </c>
      <c r="S208" s="73">
        <v>6.8802250101759996E-4</v>
      </c>
      <c r="T208" s="74">
        <v>0</v>
      </c>
      <c r="U208" s="74">
        <v>0</v>
      </c>
      <c r="V208" s="74">
        <v>0.15265013102112501</v>
      </c>
      <c r="W208" s="73">
        <v>1.6951100430282701E-3</v>
      </c>
      <c r="X208" s="74">
        <v>2.02869758437416E-2</v>
      </c>
      <c r="Y208" s="73">
        <v>2.76973944884E-4</v>
      </c>
      <c r="Z208" s="73">
        <v>0.173357299925473</v>
      </c>
      <c r="AA208" s="73">
        <v>1.3129902739235299E-3</v>
      </c>
      <c r="AB208" s="73">
        <v>7.91142349341937E-2</v>
      </c>
      <c r="AC208" s="73">
        <v>7.91142349341937E-2</v>
      </c>
    </row>
    <row r="209" spans="1:29" x14ac:dyDescent="0.3">
      <c r="A209" t="s">
        <v>88</v>
      </c>
      <c r="B209" t="s">
        <v>92</v>
      </c>
      <c r="C209">
        <v>27067</v>
      </c>
      <c r="D209">
        <v>103</v>
      </c>
      <c r="E209" t="s">
        <v>90</v>
      </c>
      <c r="F209" t="s">
        <v>16</v>
      </c>
      <c r="G209">
        <v>590</v>
      </c>
      <c r="H209" t="s">
        <v>28</v>
      </c>
      <c r="I209" t="s">
        <v>174</v>
      </c>
      <c r="J209">
        <v>363</v>
      </c>
      <c r="L209" s="72">
        <v>7.5675629696969702E-3</v>
      </c>
      <c r="M209" s="73">
        <v>8.1450978700390003E-4</v>
      </c>
      <c r="N209" s="72">
        <v>-6.0291175280141997E-3</v>
      </c>
      <c r="O209" s="73">
        <v>1.0028089191984201E-3</v>
      </c>
      <c r="P209" s="73"/>
      <c r="Q209" s="73"/>
      <c r="R209" s="74">
        <v>7.5675629696969702E-3</v>
      </c>
      <c r="S209" s="73">
        <v>8.1450978700390003E-4</v>
      </c>
      <c r="T209" s="74">
        <v>0</v>
      </c>
      <c r="U209" s="74">
        <v>0</v>
      </c>
      <c r="V209" s="74">
        <v>-9.8451312256348997E-3</v>
      </c>
      <c r="W209" s="73">
        <v>9.7082692850060002E-4</v>
      </c>
      <c r="X209" s="74">
        <v>3.8160136976207E-3</v>
      </c>
      <c r="Y209" s="73">
        <v>2.7773522402529998E-4</v>
      </c>
      <c r="Z209" s="73">
        <v>1.53844544168278E-3</v>
      </c>
      <c r="AA209" s="73">
        <v>1.3331848491536301E-3</v>
      </c>
      <c r="AB209" s="73">
        <v>-6.1547847491435201E-2</v>
      </c>
      <c r="AC209" s="73">
        <v>-6.1547847491435201E-2</v>
      </c>
    </row>
    <row r="210" spans="1:29" x14ac:dyDescent="0.3">
      <c r="A210" t="s">
        <v>88</v>
      </c>
      <c r="B210" t="s">
        <v>92</v>
      </c>
      <c r="C210">
        <v>27067</v>
      </c>
      <c r="D210">
        <v>103</v>
      </c>
      <c r="E210" t="s">
        <v>90</v>
      </c>
      <c r="F210" t="s">
        <v>16</v>
      </c>
      <c r="G210">
        <v>590</v>
      </c>
      <c r="H210" t="s">
        <v>28</v>
      </c>
      <c r="I210" t="s">
        <v>175</v>
      </c>
      <c r="J210">
        <v>363</v>
      </c>
      <c r="L210" s="72">
        <v>4.4395998787879103E-3</v>
      </c>
      <c r="M210" s="73">
        <v>7.5587518383170001E-4</v>
      </c>
      <c r="N210" s="72">
        <v>3.5538272274491002E-2</v>
      </c>
      <c r="O210" s="73">
        <v>9.1860976385029999E-4</v>
      </c>
      <c r="P210" s="73"/>
      <c r="Q210" s="73"/>
      <c r="R210" s="74">
        <v>4.4395998787879103E-3</v>
      </c>
      <c r="S210" s="73">
        <v>7.5587518383170001E-4</v>
      </c>
      <c r="T210" s="74">
        <v>0</v>
      </c>
      <c r="U210" s="74">
        <v>0</v>
      </c>
      <c r="V210" s="74">
        <v>2.4301906646002899E-2</v>
      </c>
      <c r="W210" s="73">
        <v>9.4078924395719996E-4</v>
      </c>
      <c r="X210" s="74">
        <v>1.12363656284881E-2</v>
      </c>
      <c r="Y210" s="73">
        <v>3.292721205858E-4</v>
      </c>
      <c r="Z210" s="73">
        <v>3.9977872153278901E-2</v>
      </c>
      <c r="AA210" s="73">
        <v>1.2162351327949499E-3</v>
      </c>
      <c r="AB210" s="73">
        <v>-8.9962475353506394E-3</v>
      </c>
      <c r="AC210" s="73">
        <v>-8.9962475353506394E-3</v>
      </c>
    </row>
    <row r="211" spans="1:29" x14ac:dyDescent="0.3">
      <c r="A211" t="s">
        <v>88</v>
      </c>
      <c r="B211" t="s">
        <v>92</v>
      </c>
      <c r="C211">
        <v>27067</v>
      </c>
      <c r="D211">
        <v>103</v>
      </c>
      <c r="E211" t="s">
        <v>90</v>
      </c>
      <c r="F211" t="s">
        <v>16</v>
      </c>
      <c r="G211">
        <v>590</v>
      </c>
      <c r="H211" t="s">
        <v>28</v>
      </c>
      <c r="I211" t="s">
        <v>176</v>
      </c>
      <c r="J211">
        <v>300</v>
      </c>
      <c r="L211" s="72">
        <v>0.41189433391333302</v>
      </c>
      <c r="M211" s="73">
        <v>5.4520202767367404E-3</v>
      </c>
      <c r="N211" s="72">
        <v>0.11842146247374</v>
      </c>
      <c r="O211" s="73">
        <v>1.5571793769938299E-3</v>
      </c>
      <c r="P211" s="73"/>
      <c r="Q211" s="73"/>
      <c r="R211" s="74">
        <v>0.41189433391333302</v>
      </c>
      <c r="S211" s="73">
        <v>5.4520202767367404E-3</v>
      </c>
      <c r="T211" s="74">
        <v>0</v>
      </c>
      <c r="U211" s="74">
        <v>0</v>
      </c>
      <c r="V211" s="74">
        <v>7.9728498466283299E-2</v>
      </c>
      <c r="W211" s="73">
        <v>1.47370397314695E-3</v>
      </c>
      <c r="X211" s="74">
        <v>3.8692964007457503E-2</v>
      </c>
      <c r="Y211" s="73">
        <v>5.1722752946060002E-4</v>
      </c>
      <c r="Z211" s="73">
        <v>0.53031579638707405</v>
      </c>
      <c r="AA211" s="73">
        <v>6.4697080575117699E-3</v>
      </c>
      <c r="AB211" s="73">
        <v>0.13408681464944699</v>
      </c>
      <c r="AC211" s="73">
        <v>0.13408681464944699</v>
      </c>
    </row>
    <row r="212" spans="1:29" x14ac:dyDescent="0.3">
      <c r="A212" t="s">
        <v>88</v>
      </c>
      <c r="B212" t="s">
        <v>92</v>
      </c>
      <c r="C212">
        <v>27067</v>
      </c>
      <c r="D212">
        <v>103</v>
      </c>
      <c r="E212" t="s">
        <v>90</v>
      </c>
      <c r="F212" t="s">
        <v>16</v>
      </c>
      <c r="G212">
        <v>590</v>
      </c>
      <c r="H212" t="s">
        <v>28</v>
      </c>
      <c r="I212" t="s">
        <v>177</v>
      </c>
      <c r="J212">
        <v>300</v>
      </c>
      <c r="L212" s="72">
        <v>2.31855912566666E-2</v>
      </c>
      <c r="M212" s="73">
        <v>1.4809558429576099E-3</v>
      </c>
      <c r="N212" s="72">
        <v>0.14977023363307501</v>
      </c>
      <c r="O212" s="73">
        <v>1.70913954021041E-3</v>
      </c>
      <c r="P212" s="73"/>
      <c r="Q212" s="73"/>
      <c r="R212" s="74">
        <v>2.31855912566666E-2</v>
      </c>
      <c r="S212" s="73">
        <v>1.4809558429576099E-3</v>
      </c>
      <c r="T212" s="74">
        <v>0</v>
      </c>
      <c r="U212" s="74">
        <v>0</v>
      </c>
      <c r="V212" s="74">
        <v>0.128259626210938</v>
      </c>
      <c r="W212" s="73">
        <v>1.7097719890025601E-3</v>
      </c>
      <c r="X212" s="74">
        <v>2.1510607422136899E-2</v>
      </c>
      <c r="Y212" s="73">
        <v>2.8548334694340001E-4</v>
      </c>
      <c r="Z212" s="73">
        <v>0.17295582488974101</v>
      </c>
      <c r="AA212" s="73">
        <v>2.0227777918702598E-3</v>
      </c>
      <c r="AB212" s="73">
        <v>-999</v>
      </c>
      <c r="AC212" s="73">
        <v>-999</v>
      </c>
    </row>
    <row r="213" spans="1:29" x14ac:dyDescent="0.3">
      <c r="A213" t="s">
        <v>88</v>
      </c>
      <c r="B213" t="s">
        <v>92</v>
      </c>
      <c r="C213">
        <v>27067</v>
      </c>
      <c r="D213">
        <v>103</v>
      </c>
      <c r="E213" t="s">
        <v>90</v>
      </c>
      <c r="F213" t="s">
        <v>16</v>
      </c>
      <c r="G213">
        <v>590</v>
      </c>
      <c r="H213" t="s">
        <v>28</v>
      </c>
      <c r="I213" t="s">
        <v>178</v>
      </c>
      <c r="J213">
        <v>300</v>
      </c>
      <c r="L213" s="72">
        <v>9.7484315866666199E-3</v>
      </c>
      <c r="M213" s="73">
        <v>1.0428195238242901E-3</v>
      </c>
      <c r="N213" s="72">
        <v>0.177701759330819</v>
      </c>
      <c r="O213" s="73">
        <v>2.18690559609278E-3</v>
      </c>
      <c r="P213" s="73"/>
      <c r="Q213" s="73"/>
      <c r="R213" s="74">
        <v>9.7484315866666199E-3</v>
      </c>
      <c r="S213" s="73">
        <v>1.0428195238242901E-3</v>
      </c>
      <c r="T213" s="74">
        <v>0</v>
      </c>
      <c r="U213" s="74">
        <v>0</v>
      </c>
      <c r="V213" s="74">
        <v>0.14697455910231899</v>
      </c>
      <c r="W213" s="73">
        <v>2.0809970679320101E-3</v>
      </c>
      <c r="X213" s="74">
        <v>3.0727200228499198E-2</v>
      </c>
      <c r="Y213" s="73">
        <v>4.5424262205720001E-4</v>
      </c>
      <c r="Z213" s="73">
        <v>0.18745019091748499</v>
      </c>
      <c r="AA213" s="73">
        <v>2.1749696531572801E-3</v>
      </c>
      <c r="AB213" s="73">
        <v>-999</v>
      </c>
      <c r="AC213" s="73">
        <v>-999</v>
      </c>
    </row>
    <row r="214" spans="1:29" x14ac:dyDescent="0.3">
      <c r="A214" t="s">
        <v>88</v>
      </c>
      <c r="B214" t="s">
        <v>92</v>
      </c>
      <c r="C214">
        <v>27067</v>
      </c>
      <c r="D214">
        <v>103</v>
      </c>
      <c r="E214" t="s">
        <v>90</v>
      </c>
      <c r="F214" t="s">
        <v>16</v>
      </c>
      <c r="G214">
        <v>590</v>
      </c>
      <c r="H214" t="s">
        <v>28</v>
      </c>
      <c r="I214" t="s">
        <v>179</v>
      </c>
      <c r="J214">
        <v>300</v>
      </c>
      <c r="L214" s="72">
        <v>-3.0009453796666599E-2</v>
      </c>
      <c r="M214" s="73">
        <v>1.8730804675164501E-3</v>
      </c>
      <c r="N214" s="72">
        <v>-5.5339863709441498E-3</v>
      </c>
      <c r="O214" s="73">
        <v>8.2580042910699995E-4</v>
      </c>
      <c r="P214" s="73"/>
      <c r="Q214" s="73"/>
      <c r="R214" s="74">
        <v>-3.0009453796666599E-2</v>
      </c>
      <c r="S214" s="73">
        <v>1.8730804675164501E-3</v>
      </c>
      <c r="T214" s="74">
        <v>0</v>
      </c>
      <c r="U214" s="74">
        <v>0</v>
      </c>
      <c r="V214" s="74">
        <v>-1.1968917323497599E-2</v>
      </c>
      <c r="W214" s="73">
        <v>7.0958389644910002E-4</v>
      </c>
      <c r="X214" s="74">
        <v>6.4349309525534599E-3</v>
      </c>
      <c r="Y214" s="73">
        <v>4.477599392744E-4</v>
      </c>
      <c r="Z214" s="73">
        <v>-3.5543440167610803E-2</v>
      </c>
      <c r="AA214" s="73">
        <v>2.4494808404113698E-3</v>
      </c>
      <c r="AB214" s="73">
        <v>-0.15523148120275301</v>
      </c>
      <c r="AC214" s="73">
        <v>-0.15523148120275301</v>
      </c>
    </row>
    <row r="215" spans="1:29" x14ac:dyDescent="0.3">
      <c r="A215" t="s">
        <v>88</v>
      </c>
      <c r="B215" t="s">
        <v>92</v>
      </c>
      <c r="C215">
        <v>27067</v>
      </c>
      <c r="D215">
        <v>103</v>
      </c>
      <c r="E215" t="s">
        <v>90</v>
      </c>
      <c r="F215" t="s">
        <v>16</v>
      </c>
      <c r="G215">
        <v>590</v>
      </c>
      <c r="H215" t="s">
        <v>28</v>
      </c>
      <c r="I215" t="s">
        <v>180</v>
      </c>
      <c r="J215">
        <v>300</v>
      </c>
      <c r="L215" s="72">
        <v>-4.1160764443333303E-2</v>
      </c>
      <c r="M215" s="73">
        <v>2.0089405683100399E-3</v>
      </c>
      <c r="N215" s="72">
        <v>3.7396211963801197E-2</v>
      </c>
      <c r="O215" s="73">
        <v>6.8631715011339999E-4</v>
      </c>
      <c r="P215" s="73"/>
      <c r="Q215" s="73"/>
      <c r="R215" s="74">
        <v>-4.1160764443333303E-2</v>
      </c>
      <c r="S215" s="73">
        <v>2.0089405683100399E-3</v>
      </c>
      <c r="T215" s="74">
        <v>0</v>
      </c>
      <c r="U215" s="74">
        <v>0</v>
      </c>
      <c r="V215" s="74">
        <v>2.02734189932476E-2</v>
      </c>
      <c r="W215" s="73">
        <v>6.4265002829879997E-4</v>
      </c>
      <c r="X215" s="74">
        <v>1.71227929705535E-2</v>
      </c>
      <c r="Y215" s="73">
        <v>5.1805442939080004E-4</v>
      </c>
      <c r="Z215" s="73">
        <v>-3.7645524795320798E-3</v>
      </c>
      <c r="AA215" s="73">
        <v>2.1708187788154702E-3</v>
      </c>
      <c r="AB215" s="73">
        <v>-0.1098293485444</v>
      </c>
      <c r="AC215" s="73">
        <v>-0.1098293485444</v>
      </c>
    </row>
    <row r="216" spans="1:29" x14ac:dyDescent="0.3">
      <c r="A216" t="s">
        <v>88</v>
      </c>
      <c r="B216" t="s">
        <v>92</v>
      </c>
      <c r="C216">
        <v>27067</v>
      </c>
      <c r="D216">
        <v>103</v>
      </c>
      <c r="E216" t="s">
        <v>90</v>
      </c>
      <c r="F216" t="s">
        <v>16</v>
      </c>
      <c r="G216">
        <v>590</v>
      </c>
      <c r="H216" t="s">
        <v>28</v>
      </c>
      <c r="I216" t="s">
        <v>181</v>
      </c>
      <c r="J216">
        <v>363</v>
      </c>
      <c r="L216" s="72">
        <v>0.46477272778787798</v>
      </c>
      <c r="M216" s="73">
        <v>2.68174055526325E-3</v>
      </c>
      <c r="N216" s="72">
        <v>0.101732105997295</v>
      </c>
      <c r="O216" s="73">
        <v>1.30286067690023E-3</v>
      </c>
      <c r="P216" s="73"/>
      <c r="Q216" s="73"/>
      <c r="R216" s="74">
        <v>0.46477272778787798</v>
      </c>
      <c r="S216" s="73">
        <v>2.68174055526325E-3</v>
      </c>
      <c r="T216" s="74">
        <v>0</v>
      </c>
      <c r="U216" s="74">
        <v>0</v>
      </c>
      <c r="V216" s="74">
        <v>8.6728653819321794E-2</v>
      </c>
      <c r="W216" s="73">
        <v>1.39870282673603E-3</v>
      </c>
      <c r="X216" s="74">
        <v>1.50034521779737E-2</v>
      </c>
      <c r="Y216" s="73">
        <v>2.841456021858E-4</v>
      </c>
      <c r="Z216" s="73">
        <v>0.56650483378517402</v>
      </c>
      <c r="AA216" s="73">
        <v>3.51822231504714E-3</v>
      </c>
      <c r="AB216" s="73">
        <v>0.26657370933856001</v>
      </c>
      <c r="AC216" s="73">
        <v>0.26657370933856001</v>
      </c>
    </row>
    <row r="217" spans="1:29" x14ac:dyDescent="0.3">
      <c r="A217" t="s">
        <v>88</v>
      </c>
      <c r="B217" t="s">
        <v>92</v>
      </c>
      <c r="C217">
        <v>27067</v>
      </c>
      <c r="D217">
        <v>103</v>
      </c>
      <c r="E217" t="s">
        <v>90</v>
      </c>
      <c r="F217" t="s">
        <v>16</v>
      </c>
      <c r="G217">
        <v>590</v>
      </c>
      <c r="H217" t="s">
        <v>28</v>
      </c>
      <c r="I217" t="s">
        <v>182</v>
      </c>
      <c r="J217">
        <v>363</v>
      </c>
      <c r="L217" s="72">
        <v>5.92149681818186E-3</v>
      </c>
      <c r="M217" s="73">
        <v>4.5830006169480001E-4</v>
      </c>
      <c r="N217" s="72">
        <v>0.144628464725717</v>
      </c>
      <c r="O217" s="73">
        <v>1.20032157936698E-3</v>
      </c>
      <c r="P217" s="73"/>
      <c r="Q217" s="73"/>
      <c r="R217" s="74">
        <v>5.92149681818186E-3</v>
      </c>
      <c r="S217" s="73">
        <v>4.5830006169480001E-4</v>
      </c>
      <c r="T217" s="74">
        <v>0</v>
      </c>
      <c r="U217" s="74">
        <v>0</v>
      </c>
      <c r="V217" s="74">
        <v>0.13250110027999901</v>
      </c>
      <c r="W217" s="73">
        <v>1.2927143621757899E-3</v>
      </c>
      <c r="X217" s="74">
        <v>1.2127364445716901E-2</v>
      </c>
      <c r="Y217" s="73">
        <v>1.5333578725349999E-4</v>
      </c>
      <c r="Z217" s="73">
        <v>0.15054996154389799</v>
      </c>
      <c r="AA217" s="73">
        <v>1.0346043933918199E-3</v>
      </c>
      <c r="AB217" s="73">
        <v>7.3924716088245301E-2</v>
      </c>
      <c r="AC217" s="73">
        <v>7.3924716088245301E-2</v>
      </c>
    </row>
    <row r="218" spans="1:29" x14ac:dyDescent="0.3">
      <c r="A218" t="s">
        <v>88</v>
      </c>
      <c r="B218" t="s">
        <v>92</v>
      </c>
      <c r="C218">
        <v>27067</v>
      </c>
      <c r="D218">
        <v>103</v>
      </c>
      <c r="E218" t="s">
        <v>90</v>
      </c>
      <c r="F218" t="s">
        <v>16</v>
      </c>
      <c r="G218">
        <v>590</v>
      </c>
      <c r="H218" t="s">
        <v>28</v>
      </c>
      <c r="I218" t="s">
        <v>183</v>
      </c>
      <c r="J218">
        <v>363</v>
      </c>
      <c r="L218" s="72">
        <v>-1.3398922060605899E-2</v>
      </c>
      <c r="M218" s="73">
        <v>7.7713266551639995E-4</v>
      </c>
      <c r="N218" s="72">
        <v>0.16098116103298701</v>
      </c>
      <c r="O218" s="73">
        <v>1.3042079403458801E-3</v>
      </c>
      <c r="P218" s="73"/>
      <c r="Q218" s="73"/>
      <c r="R218" s="74">
        <v>-1.3398922060605899E-2</v>
      </c>
      <c r="S218" s="73">
        <v>7.7713266551639995E-4</v>
      </c>
      <c r="T218" s="74">
        <v>0</v>
      </c>
      <c r="U218" s="74">
        <v>0</v>
      </c>
      <c r="V218" s="74">
        <v>0.14495108696831799</v>
      </c>
      <c r="W218" s="73">
        <v>1.40189535770951E-3</v>
      </c>
      <c r="X218" s="74">
        <v>1.6030074064668699E-2</v>
      </c>
      <c r="Y218" s="73">
        <v>2.0954740733540001E-4</v>
      </c>
      <c r="Z218" s="73">
        <v>0.14758223897238101</v>
      </c>
      <c r="AA218" s="73">
        <v>1.09189133738138E-3</v>
      </c>
      <c r="AB218" s="73">
        <v>6.6682684262884401E-2</v>
      </c>
      <c r="AC218" s="73">
        <v>6.6682684262884401E-2</v>
      </c>
    </row>
    <row r="219" spans="1:29" x14ac:dyDescent="0.3">
      <c r="A219" t="s">
        <v>88</v>
      </c>
      <c r="B219" t="s">
        <v>92</v>
      </c>
      <c r="C219">
        <v>27067</v>
      </c>
      <c r="D219">
        <v>103</v>
      </c>
      <c r="E219" t="s">
        <v>90</v>
      </c>
      <c r="F219" t="s">
        <v>16</v>
      </c>
      <c r="G219">
        <v>590</v>
      </c>
      <c r="H219" t="s">
        <v>28</v>
      </c>
      <c r="I219" t="s">
        <v>184</v>
      </c>
      <c r="J219">
        <v>363</v>
      </c>
      <c r="L219" s="72">
        <v>-5.8805648878787802E-2</v>
      </c>
      <c r="M219" s="73">
        <v>1.2832414643768799E-3</v>
      </c>
      <c r="N219" s="72">
        <v>-1.09652153028833E-2</v>
      </c>
      <c r="O219" s="73">
        <v>8.1062937847850005E-4</v>
      </c>
      <c r="P219" s="73"/>
      <c r="Q219" s="73"/>
      <c r="R219" s="74">
        <v>-5.8805648878787802E-2</v>
      </c>
      <c r="S219" s="73">
        <v>1.2832414643768799E-3</v>
      </c>
      <c r="T219" s="74">
        <v>0</v>
      </c>
      <c r="U219" s="74">
        <v>0</v>
      </c>
      <c r="V219" s="74">
        <v>-9.6541269385497595E-3</v>
      </c>
      <c r="W219" s="73">
        <v>7.2228517530659999E-4</v>
      </c>
      <c r="X219" s="74">
        <v>-1.31108836433356E-3</v>
      </c>
      <c r="Y219" s="73">
        <v>2.1044627028270001E-4</v>
      </c>
      <c r="Z219" s="73">
        <v>-6.9770864181671097E-2</v>
      </c>
      <c r="AA219" s="73">
        <v>1.8968416954231601E-3</v>
      </c>
      <c r="AB219" s="73">
        <v>-0.19875103012090201</v>
      </c>
      <c r="AC219" s="73">
        <v>-0.19875103012090201</v>
      </c>
    </row>
    <row r="220" spans="1:29" x14ac:dyDescent="0.3">
      <c r="A220" t="s">
        <v>88</v>
      </c>
      <c r="B220" t="s">
        <v>92</v>
      </c>
      <c r="C220">
        <v>27067</v>
      </c>
      <c r="D220">
        <v>103</v>
      </c>
      <c r="E220" t="s">
        <v>90</v>
      </c>
      <c r="F220" t="s">
        <v>16</v>
      </c>
      <c r="G220">
        <v>590</v>
      </c>
      <c r="H220" t="s">
        <v>28</v>
      </c>
      <c r="I220" t="s">
        <v>185</v>
      </c>
      <c r="J220">
        <v>363</v>
      </c>
      <c r="L220" s="72">
        <v>-7.1224379363636195E-2</v>
      </c>
      <c r="M220" s="73">
        <v>1.5738678401076001E-3</v>
      </c>
      <c r="N220" s="72">
        <v>2.24863454272295E-2</v>
      </c>
      <c r="O220" s="73">
        <v>6.7272474810020004E-4</v>
      </c>
      <c r="P220" s="73"/>
      <c r="Q220" s="73"/>
      <c r="R220" s="74">
        <v>-7.1224379363636195E-2</v>
      </c>
      <c r="S220" s="73">
        <v>1.5738678401076001E-3</v>
      </c>
      <c r="T220" s="74">
        <v>0</v>
      </c>
      <c r="U220" s="74">
        <v>0</v>
      </c>
      <c r="V220" s="74">
        <v>1.8020874046096601E-2</v>
      </c>
      <c r="W220" s="73">
        <v>6.2328712529859998E-4</v>
      </c>
      <c r="X220" s="74">
        <v>4.4654713811328401E-3</v>
      </c>
      <c r="Y220" s="73">
        <v>2.222175539115E-4</v>
      </c>
      <c r="Z220" s="73">
        <v>-4.8738033936406598E-2</v>
      </c>
      <c r="AA220" s="73">
        <v>1.86774788257721E-3</v>
      </c>
      <c r="AB220" s="73">
        <v>-0.16989006899478701</v>
      </c>
      <c r="AC220" s="73">
        <v>-0.16989006899478701</v>
      </c>
    </row>
    <row r="221" spans="1:29" x14ac:dyDescent="0.3">
      <c r="A221" t="s">
        <v>88</v>
      </c>
      <c r="B221" t="s">
        <v>92</v>
      </c>
      <c r="C221">
        <v>27067</v>
      </c>
      <c r="D221">
        <v>103</v>
      </c>
      <c r="E221" t="s">
        <v>90</v>
      </c>
      <c r="F221" t="s">
        <v>16</v>
      </c>
      <c r="G221">
        <v>590</v>
      </c>
      <c r="H221" t="s">
        <v>28</v>
      </c>
      <c r="I221" t="s">
        <v>186</v>
      </c>
      <c r="J221">
        <v>300</v>
      </c>
      <c r="L221" s="72">
        <v>0.12520678298333299</v>
      </c>
      <c r="M221" s="73">
        <v>2.22455796307492E-3</v>
      </c>
      <c r="N221" s="72">
        <v>6.3689314084679996E-4</v>
      </c>
      <c r="O221" s="73">
        <v>2.921239419216E-4</v>
      </c>
      <c r="P221" s="73"/>
      <c r="Q221" s="73"/>
      <c r="R221" s="74">
        <v>0.12520678298333299</v>
      </c>
      <c r="S221" s="73">
        <v>2.22455796307492E-3</v>
      </c>
      <c r="T221" s="74">
        <v>0</v>
      </c>
      <c r="U221" s="74">
        <v>0</v>
      </c>
      <c r="V221" s="74">
        <v>2.4066114904857101E-3</v>
      </c>
      <c r="W221" s="73">
        <v>2.590059487409E-4</v>
      </c>
      <c r="X221" s="74">
        <v>-1.7697183496389001E-3</v>
      </c>
      <c r="Y221" s="73">
        <v>8.7292446842200005E-5</v>
      </c>
      <c r="Z221" s="73">
        <v>0.12584367612417999</v>
      </c>
      <c r="AA221" s="73">
        <v>2.2825454660388199E-3</v>
      </c>
      <c r="AB221" s="73">
        <v>-999</v>
      </c>
      <c r="AC221" s="73">
        <v>-999</v>
      </c>
    </row>
    <row r="222" spans="1:29" x14ac:dyDescent="0.3">
      <c r="A222" t="s">
        <v>88</v>
      </c>
      <c r="B222" t="s">
        <v>92</v>
      </c>
      <c r="C222">
        <v>27067</v>
      </c>
      <c r="D222">
        <v>103</v>
      </c>
      <c r="E222" t="s">
        <v>90</v>
      </c>
      <c r="F222" t="s">
        <v>16</v>
      </c>
      <c r="G222">
        <v>590</v>
      </c>
      <c r="H222" t="s">
        <v>28</v>
      </c>
      <c r="I222" t="s">
        <v>187</v>
      </c>
      <c r="J222">
        <v>363</v>
      </c>
      <c r="L222" s="72">
        <v>0.122095537272727</v>
      </c>
      <c r="M222" s="73">
        <v>1.50422821017264E-3</v>
      </c>
      <c r="N222" s="72">
        <v>7.6446783403342402E-3</v>
      </c>
      <c r="O222" s="73">
        <v>3.2917355399730001E-4</v>
      </c>
      <c r="P222" s="73"/>
      <c r="Q222" s="73"/>
      <c r="R222" s="74">
        <v>0.122095537272727</v>
      </c>
      <c r="S222" s="73">
        <v>1.50422821017264E-3</v>
      </c>
      <c r="T222" s="74">
        <v>0</v>
      </c>
      <c r="U222" s="74">
        <v>0</v>
      </c>
      <c r="V222" s="74">
        <v>1.01398819928715E-2</v>
      </c>
      <c r="W222" s="73">
        <v>3.3003874982489998E-4</v>
      </c>
      <c r="X222" s="74">
        <v>-2.4952036525373398E-3</v>
      </c>
      <c r="Y222" s="73">
        <v>7.4093053125599999E-5</v>
      </c>
      <c r="Z222" s="73">
        <v>0.12974021561306101</v>
      </c>
      <c r="AA222" s="73">
        <v>1.68927011480768E-3</v>
      </c>
      <c r="AB222" s="73">
        <v>2.8103214191660601E-3</v>
      </c>
      <c r="AC222" s="73">
        <v>2.8103214191660601E-3</v>
      </c>
    </row>
    <row r="223" spans="1:29" x14ac:dyDescent="0.3">
      <c r="A223" t="s">
        <v>88</v>
      </c>
      <c r="B223" t="s">
        <v>92</v>
      </c>
      <c r="C223">
        <v>27067</v>
      </c>
      <c r="D223">
        <v>103</v>
      </c>
      <c r="E223" t="s">
        <v>90</v>
      </c>
      <c r="F223" t="s">
        <v>16</v>
      </c>
      <c r="G223">
        <v>590</v>
      </c>
      <c r="H223" t="s">
        <v>28</v>
      </c>
      <c r="I223" t="s">
        <v>188</v>
      </c>
      <c r="J223">
        <v>300</v>
      </c>
      <c r="L223" s="72">
        <v>8.4456564206666696E-2</v>
      </c>
      <c r="M223" s="73">
        <v>1.5127016809015901E-3</v>
      </c>
      <c r="N223" s="72">
        <v>-1.30267086451787E-3</v>
      </c>
      <c r="O223" s="73">
        <v>2.5338907994190002E-4</v>
      </c>
      <c r="P223" s="73"/>
      <c r="Q223" s="73"/>
      <c r="R223" s="74">
        <v>8.4456564206666696E-2</v>
      </c>
      <c r="S223" s="73">
        <v>1.5127016809015901E-3</v>
      </c>
      <c r="T223" s="74">
        <v>0</v>
      </c>
      <c r="U223" s="74">
        <v>0</v>
      </c>
      <c r="V223" s="74">
        <v>1.37848315515079E-3</v>
      </c>
      <c r="W223" s="73">
        <v>2.0559704741690001E-4</v>
      </c>
      <c r="X223" s="74">
        <v>-2.6811540196686702E-3</v>
      </c>
      <c r="Y223" s="73">
        <v>9.5277528440500006E-5</v>
      </c>
      <c r="Z223" s="73">
        <v>8.3153893342148802E-2</v>
      </c>
      <c r="AA223" s="73">
        <v>1.55732221640139E-3</v>
      </c>
      <c r="AB223" s="73">
        <v>-999</v>
      </c>
      <c r="AC223" s="73">
        <v>-999</v>
      </c>
    </row>
    <row r="224" spans="1:29" x14ac:dyDescent="0.3">
      <c r="A224" t="s">
        <v>88</v>
      </c>
      <c r="B224" t="s">
        <v>92</v>
      </c>
      <c r="C224">
        <v>27067</v>
      </c>
      <c r="D224">
        <v>103</v>
      </c>
      <c r="E224" t="s">
        <v>90</v>
      </c>
      <c r="F224" t="s">
        <v>16</v>
      </c>
      <c r="G224">
        <v>590</v>
      </c>
      <c r="H224" t="s">
        <v>28</v>
      </c>
      <c r="I224" t="s">
        <v>189</v>
      </c>
      <c r="J224">
        <v>363</v>
      </c>
      <c r="L224" s="72">
        <v>8.1511648969696995E-2</v>
      </c>
      <c r="M224" s="73">
        <v>1.0058528659123199E-3</v>
      </c>
      <c r="N224" s="72">
        <v>5.60098095546664E-3</v>
      </c>
      <c r="O224" s="73">
        <v>3.0056394128349999E-4</v>
      </c>
      <c r="P224" s="73"/>
      <c r="Q224" s="73"/>
      <c r="R224" s="74">
        <v>8.1511648969696995E-2</v>
      </c>
      <c r="S224" s="73">
        <v>1.0058528659123199E-3</v>
      </c>
      <c r="T224" s="74">
        <v>0</v>
      </c>
      <c r="U224" s="74">
        <v>0</v>
      </c>
      <c r="V224" s="74">
        <v>8.7005994086940906E-3</v>
      </c>
      <c r="W224" s="73">
        <v>3.0325555104140001E-4</v>
      </c>
      <c r="X224" s="74">
        <v>-3.0996184532274401E-3</v>
      </c>
      <c r="Y224" s="73">
        <v>7.3867106642799994E-5</v>
      </c>
      <c r="Z224" s="73">
        <v>8.7112629925163595E-2</v>
      </c>
      <c r="AA224" s="73">
        <v>1.1698025264471801E-3</v>
      </c>
      <c r="AB224" s="73">
        <v>1.9992305119031699E-3</v>
      </c>
      <c r="AC224" s="73">
        <v>1.9992305119031699E-3</v>
      </c>
    </row>
    <row r="225" spans="1:29" x14ac:dyDescent="0.3">
      <c r="A225" t="s">
        <v>88</v>
      </c>
      <c r="B225" t="s">
        <v>92</v>
      </c>
      <c r="C225">
        <v>27067</v>
      </c>
      <c r="D225">
        <v>103</v>
      </c>
      <c r="E225" t="s">
        <v>90</v>
      </c>
      <c r="F225" t="s">
        <v>16</v>
      </c>
      <c r="G225">
        <v>590</v>
      </c>
      <c r="H225" t="s">
        <v>28</v>
      </c>
      <c r="I225" t="s">
        <v>190</v>
      </c>
      <c r="J225">
        <v>300</v>
      </c>
      <c r="L225" s="72">
        <v>8.4456564206666696E-2</v>
      </c>
      <c r="M225" s="73">
        <v>1.5127016809015901E-3</v>
      </c>
      <c r="N225" s="72">
        <v>-1.30267086451787E-3</v>
      </c>
      <c r="O225" s="73">
        <v>2.5338907994190002E-4</v>
      </c>
      <c r="P225" s="73"/>
      <c r="Q225" s="73"/>
      <c r="R225" s="74">
        <v>8.4456564206666696E-2</v>
      </c>
      <c r="S225" s="73">
        <v>1.5127016809015901E-3</v>
      </c>
      <c r="T225" s="74">
        <v>0</v>
      </c>
      <c r="U225" s="74">
        <v>0</v>
      </c>
      <c r="V225" s="74">
        <v>1.37848315515079E-3</v>
      </c>
      <c r="W225" s="73">
        <v>2.0559704741690001E-4</v>
      </c>
      <c r="X225" s="74">
        <v>-2.6811540196686702E-3</v>
      </c>
      <c r="Y225" s="73">
        <v>9.5277528440500006E-5</v>
      </c>
      <c r="Z225" s="73">
        <v>8.3153893342148802E-2</v>
      </c>
      <c r="AA225" s="73">
        <v>1.55732221640139E-3</v>
      </c>
      <c r="AB225" s="73">
        <v>-999</v>
      </c>
      <c r="AC225" s="73">
        <v>-999</v>
      </c>
    </row>
    <row r="226" spans="1:29" x14ac:dyDescent="0.3">
      <c r="A226" t="s">
        <v>88</v>
      </c>
      <c r="B226" t="s">
        <v>92</v>
      </c>
      <c r="C226">
        <v>27067</v>
      </c>
      <c r="D226">
        <v>103</v>
      </c>
      <c r="E226" t="s">
        <v>90</v>
      </c>
      <c r="F226" t="s">
        <v>16</v>
      </c>
      <c r="G226">
        <v>590</v>
      </c>
      <c r="H226" t="s">
        <v>28</v>
      </c>
      <c r="I226" t="s">
        <v>191</v>
      </c>
      <c r="J226">
        <v>363</v>
      </c>
      <c r="L226" s="72">
        <v>8.1511648969696995E-2</v>
      </c>
      <c r="M226" s="73">
        <v>1.0058528659123199E-3</v>
      </c>
      <c r="N226" s="72">
        <v>5.60098095546664E-3</v>
      </c>
      <c r="O226" s="73">
        <v>3.0056394128349999E-4</v>
      </c>
      <c r="P226" s="73"/>
      <c r="Q226" s="73"/>
      <c r="R226" s="74">
        <v>8.1511648969696995E-2</v>
      </c>
      <c r="S226" s="73">
        <v>1.0058528659123199E-3</v>
      </c>
      <c r="T226" s="74">
        <v>0</v>
      </c>
      <c r="U226" s="74">
        <v>0</v>
      </c>
      <c r="V226" s="74">
        <v>8.7005994086940906E-3</v>
      </c>
      <c r="W226" s="73">
        <v>3.0325555104140001E-4</v>
      </c>
      <c r="X226" s="74">
        <v>-3.0996184532274401E-3</v>
      </c>
      <c r="Y226" s="73">
        <v>7.3867106642799994E-5</v>
      </c>
      <c r="Z226" s="73">
        <v>8.7112629925163595E-2</v>
      </c>
      <c r="AA226" s="73">
        <v>1.1698025264471801E-3</v>
      </c>
      <c r="AB226" s="73">
        <v>1.9992305119031699E-3</v>
      </c>
      <c r="AC226" s="73">
        <v>1.9992305119031699E-3</v>
      </c>
    </row>
    <row r="227" spans="1:29" x14ac:dyDescent="0.3">
      <c r="A227" t="s">
        <v>88</v>
      </c>
      <c r="B227" t="s">
        <v>92</v>
      </c>
      <c r="C227">
        <v>27067</v>
      </c>
      <c r="D227">
        <v>103</v>
      </c>
      <c r="E227" t="s">
        <v>90</v>
      </c>
      <c r="F227" t="s">
        <v>16</v>
      </c>
      <c r="G227">
        <v>590</v>
      </c>
      <c r="H227" t="s">
        <v>28</v>
      </c>
      <c r="I227" t="s">
        <v>192</v>
      </c>
      <c r="J227">
        <v>300</v>
      </c>
      <c r="L227" s="72">
        <v>0.104840651189999</v>
      </c>
      <c r="M227" s="73">
        <v>1.86830409543347E-3</v>
      </c>
      <c r="N227" s="72">
        <v>-3.2505836569920001E-4</v>
      </c>
      <c r="O227" s="73">
        <v>2.7151617584379999E-4</v>
      </c>
      <c r="P227" s="73"/>
      <c r="Q227" s="73"/>
      <c r="R227" s="74">
        <v>0.104840651189999</v>
      </c>
      <c r="S227" s="73">
        <v>1.86830409543347E-3</v>
      </c>
      <c r="T227" s="74">
        <v>0</v>
      </c>
      <c r="U227" s="74">
        <v>0</v>
      </c>
      <c r="V227" s="74">
        <v>1.8928431842134899E-3</v>
      </c>
      <c r="W227" s="73">
        <v>2.3130539288560001E-4</v>
      </c>
      <c r="X227" s="74">
        <v>-2.21790154991271E-3</v>
      </c>
      <c r="Y227" s="73">
        <v>9.0824466786800005E-5</v>
      </c>
      <c r="Z227" s="73">
        <v>0.10451559282429999</v>
      </c>
      <c r="AA227" s="73">
        <v>1.9191970760095501E-3</v>
      </c>
      <c r="AB227" s="73">
        <v>-999</v>
      </c>
      <c r="AC227" s="73">
        <v>-999</v>
      </c>
    </row>
    <row r="228" spans="1:29" x14ac:dyDescent="0.3">
      <c r="A228" t="s">
        <v>88</v>
      </c>
      <c r="B228" t="s">
        <v>92</v>
      </c>
      <c r="C228">
        <v>27067</v>
      </c>
      <c r="D228">
        <v>103</v>
      </c>
      <c r="E228" t="s">
        <v>90</v>
      </c>
      <c r="F228" t="s">
        <v>16</v>
      </c>
      <c r="G228">
        <v>590</v>
      </c>
      <c r="H228" t="s">
        <v>28</v>
      </c>
      <c r="I228" t="s">
        <v>193</v>
      </c>
      <c r="J228">
        <v>363</v>
      </c>
      <c r="L228" s="72">
        <v>0.10179533560605999</v>
      </c>
      <c r="M228" s="73">
        <v>1.25470099362666E-3</v>
      </c>
      <c r="N228" s="72">
        <v>6.6335882337111799E-3</v>
      </c>
      <c r="O228" s="73">
        <v>3.1493828934650001E-4</v>
      </c>
      <c r="P228" s="73"/>
      <c r="Q228" s="73"/>
      <c r="R228" s="74">
        <v>0.10179533560605999</v>
      </c>
      <c r="S228" s="73">
        <v>1.25470099362666E-3</v>
      </c>
      <c r="T228" s="74">
        <v>0</v>
      </c>
      <c r="U228" s="74">
        <v>0</v>
      </c>
      <c r="V228" s="74">
        <v>9.4298559124098204E-3</v>
      </c>
      <c r="W228" s="73">
        <v>3.167507465315E-4</v>
      </c>
      <c r="X228" s="74">
        <v>-2.7962676786986301E-3</v>
      </c>
      <c r="Y228" s="73">
        <v>7.3802622438699997E-5</v>
      </c>
      <c r="Z228" s="73">
        <v>0.108428923839771</v>
      </c>
      <c r="AA228" s="73">
        <v>1.4290913222603199E-3</v>
      </c>
      <c r="AB228" s="73">
        <v>2.3979650411892501E-3</v>
      </c>
      <c r="AC228" s="73">
        <v>2.3979650411892501E-3</v>
      </c>
    </row>
    <row r="229" spans="1:29" x14ac:dyDescent="0.3">
      <c r="A229" t="s">
        <v>88</v>
      </c>
      <c r="B229" t="s">
        <v>92</v>
      </c>
      <c r="C229">
        <v>27067</v>
      </c>
      <c r="D229">
        <v>103</v>
      </c>
      <c r="E229" t="s">
        <v>90</v>
      </c>
      <c r="F229" t="s">
        <v>16</v>
      </c>
      <c r="G229">
        <v>590</v>
      </c>
      <c r="H229" t="s">
        <v>28</v>
      </c>
      <c r="I229" t="s">
        <v>194</v>
      </c>
      <c r="J229">
        <v>300</v>
      </c>
      <c r="L229" s="72">
        <v>0.15583304454666599</v>
      </c>
      <c r="M229" s="73">
        <v>2.7632387652802401E-3</v>
      </c>
      <c r="N229" s="72">
        <v>1.9959187279095002E-3</v>
      </c>
      <c r="O229" s="73">
        <v>3.4339791919579999E-4</v>
      </c>
      <c r="P229" s="73"/>
      <c r="Q229" s="73"/>
      <c r="R229" s="74">
        <v>0.15583304454666599</v>
      </c>
      <c r="S229" s="73">
        <v>2.7632387652802401E-3</v>
      </c>
      <c r="T229" s="74">
        <v>0</v>
      </c>
      <c r="U229" s="74">
        <v>0</v>
      </c>
      <c r="V229" s="74">
        <v>3.0791450135722199E-3</v>
      </c>
      <c r="W229" s="73">
        <v>3.2214813839590001E-4</v>
      </c>
      <c r="X229" s="74">
        <v>-1.0832262856627199E-3</v>
      </c>
      <c r="Y229" s="73">
        <v>8.3829030256300002E-5</v>
      </c>
      <c r="Z229" s="73">
        <v>0.15782896327457599</v>
      </c>
      <c r="AA229" s="73">
        <v>2.8400268450286701E-3</v>
      </c>
      <c r="AB229" s="73">
        <v>-999</v>
      </c>
      <c r="AC229" s="73">
        <v>-999</v>
      </c>
    </row>
    <row r="230" spans="1:29" x14ac:dyDescent="0.3">
      <c r="A230" t="s">
        <v>88</v>
      </c>
      <c r="B230" t="s">
        <v>92</v>
      </c>
      <c r="C230">
        <v>27067</v>
      </c>
      <c r="D230">
        <v>103</v>
      </c>
      <c r="E230" t="s">
        <v>90</v>
      </c>
      <c r="F230" t="s">
        <v>16</v>
      </c>
      <c r="G230">
        <v>590</v>
      </c>
      <c r="H230" t="s">
        <v>28</v>
      </c>
      <c r="I230" t="s">
        <v>195</v>
      </c>
      <c r="J230">
        <v>363</v>
      </c>
      <c r="L230" s="72">
        <v>0.15257582436363601</v>
      </c>
      <c r="M230" s="73">
        <v>1.8789054923907999E-3</v>
      </c>
      <c r="N230" s="72">
        <v>9.1595261876858004E-3</v>
      </c>
      <c r="O230" s="73">
        <v>3.518628557676E-4</v>
      </c>
      <c r="P230" s="73"/>
      <c r="Q230" s="73"/>
      <c r="R230" s="74">
        <v>0.15257582436363601</v>
      </c>
      <c r="S230" s="73">
        <v>1.8789054923907999E-3</v>
      </c>
      <c r="T230" s="74">
        <v>0</v>
      </c>
      <c r="U230" s="74">
        <v>0</v>
      </c>
      <c r="V230" s="74">
        <v>1.12064867224747E-2</v>
      </c>
      <c r="W230" s="73">
        <v>3.5100985299099999E-4</v>
      </c>
      <c r="X230" s="74">
        <v>-2.0469605347889401E-3</v>
      </c>
      <c r="Y230" s="73">
        <v>7.50647524375E-5</v>
      </c>
      <c r="Z230" s="73">
        <v>0.16173535055132199</v>
      </c>
      <c r="AA230" s="73">
        <v>2.08086746995345E-3</v>
      </c>
      <c r="AB230" s="73">
        <v>3.4071124347604701E-3</v>
      </c>
      <c r="AC230" s="73">
        <v>3.4071124347604701E-3</v>
      </c>
    </row>
    <row r="231" spans="1:29" x14ac:dyDescent="0.3">
      <c r="A231" t="s">
        <v>88</v>
      </c>
      <c r="B231" t="s">
        <v>92</v>
      </c>
      <c r="C231">
        <v>27067</v>
      </c>
      <c r="D231">
        <v>103</v>
      </c>
      <c r="E231" t="s">
        <v>90</v>
      </c>
      <c r="F231" t="s">
        <v>16</v>
      </c>
      <c r="G231">
        <v>590</v>
      </c>
      <c r="H231" t="s">
        <v>28</v>
      </c>
      <c r="I231" t="s">
        <v>196</v>
      </c>
      <c r="J231">
        <v>300</v>
      </c>
      <c r="L231" s="72">
        <v>0.20698104954999999</v>
      </c>
      <c r="M231" s="73">
        <v>3.6646002075357799E-3</v>
      </c>
      <c r="N231" s="72">
        <v>4.5774844838964096E-3</v>
      </c>
      <c r="O231" s="73">
        <v>3.8804392703170002E-4</v>
      </c>
      <c r="P231" s="73"/>
      <c r="Q231" s="73"/>
      <c r="R231" s="74">
        <v>0.20698104954999999</v>
      </c>
      <c r="S231" s="73">
        <v>3.6646002075357799E-3</v>
      </c>
      <c r="T231" s="74">
        <v>0</v>
      </c>
      <c r="U231" s="74">
        <v>0</v>
      </c>
      <c r="V231" s="74">
        <v>4.5151232756841303E-3</v>
      </c>
      <c r="W231" s="73">
        <v>3.7811277093060001E-4</v>
      </c>
      <c r="X231" s="74">
        <v>6.2361208212300003E-5</v>
      </c>
      <c r="Y231" s="73">
        <v>8.3222664273699995E-5</v>
      </c>
      <c r="Z231" s="73">
        <v>0.21155853403389599</v>
      </c>
      <c r="AA231" s="73">
        <v>3.7540520352596701E-3</v>
      </c>
      <c r="AB231" s="73">
        <v>-999</v>
      </c>
      <c r="AC231" s="73">
        <v>-999</v>
      </c>
    </row>
    <row r="232" spans="1:29" x14ac:dyDescent="0.3">
      <c r="A232" t="s">
        <v>88</v>
      </c>
      <c r="B232" t="s">
        <v>92</v>
      </c>
      <c r="C232">
        <v>27067</v>
      </c>
      <c r="D232">
        <v>103</v>
      </c>
      <c r="E232" t="s">
        <v>90</v>
      </c>
      <c r="F232" t="s">
        <v>16</v>
      </c>
      <c r="G232">
        <v>590</v>
      </c>
      <c r="H232" t="s">
        <v>28</v>
      </c>
      <c r="I232" t="s">
        <v>197</v>
      </c>
      <c r="J232">
        <v>363</v>
      </c>
      <c r="L232" s="72">
        <v>0.203459859090909</v>
      </c>
      <c r="M232" s="73">
        <v>2.5041137407465501E-3</v>
      </c>
      <c r="N232" s="72">
        <v>1.1688135449285601E-2</v>
      </c>
      <c r="O232" s="73">
        <v>3.9126686156869999E-4</v>
      </c>
      <c r="P232" s="73"/>
      <c r="Q232" s="73"/>
      <c r="R232" s="74">
        <v>0.203459859090909</v>
      </c>
      <c r="S232" s="73">
        <v>2.5041137407465501E-3</v>
      </c>
      <c r="T232" s="74">
        <v>0</v>
      </c>
      <c r="U232" s="74">
        <v>0</v>
      </c>
      <c r="V232" s="74">
        <v>1.29986781891414E-2</v>
      </c>
      <c r="W232" s="73">
        <v>3.8679043210340002E-4</v>
      </c>
      <c r="X232" s="74">
        <v>-1.3105427398557999E-3</v>
      </c>
      <c r="Y232" s="73">
        <v>7.8122290271500001E-5</v>
      </c>
      <c r="Z232" s="73">
        <v>0.21514799454019401</v>
      </c>
      <c r="AA232" s="73">
        <v>2.7358180971655999E-3</v>
      </c>
      <c r="AB232" s="73">
        <v>4.4165407234471599E-3</v>
      </c>
      <c r="AC232" s="73">
        <v>4.4165407234471599E-3</v>
      </c>
    </row>
    <row r="233" spans="1:29" x14ac:dyDescent="0.3">
      <c r="A233" t="s">
        <v>88</v>
      </c>
      <c r="B233" t="s">
        <v>92</v>
      </c>
      <c r="C233">
        <v>27067</v>
      </c>
      <c r="D233">
        <v>103</v>
      </c>
      <c r="E233" t="s">
        <v>90</v>
      </c>
      <c r="F233" t="s">
        <v>16</v>
      </c>
      <c r="G233">
        <v>590</v>
      </c>
      <c r="H233" t="s">
        <v>28</v>
      </c>
      <c r="I233" t="s">
        <v>30</v>
      </c>
      <c r="J233">
        <v>300</v>
      </c>
      <c r="L233" s="72">
        <v>0.25825973668000002</v>
      </c>
      <c r="M233" s="73">
        <v>4.5690922901544702E-3</v>
      </c>
      <c r="N233" s="72">
        <v>7.0440175817103002E-3</v>
      </c>
      <c r="O233" s="73">
        <v>4.5059551076640002E-4</v>
      </c>
      <c r="P233" s="73"/>
      <c r="Q233" s="73"/>
      <c r="R233" s="74">
        <v>0.25825973668000002</v>
      </c>
      <c r="S233" s="73">
        <v>4.5690922901544702E-3</v>
      </c>
      <c r="T233" s="74">
        <v>0</v>
      </c>
      <c r="U233" s="74">
        <v>0</v>
      </c>
      <c r="V233" s="74">
        <v>5.8247868232539704E-3</v>
      </c>
      <c r="W233" s="73">
        <v>4.5131192137169999E-4</v>
      </c>
      <c r="X233" s="74">
        <v>1.2192307584563201E-3</v>
      </c>
      <c r="Y233" s="73">
        <v>8.9352665855500004E-5</v>
      </c>
      <c r="Z233" s="73">
        <v>0.26530375426170999</v>
      </c>
      <c r="AA233" s="73">
        <v>4.6777281919413204E-3</v>
      </c>
      <c r="AB233" s="73">
        <v>-999</v>
      </c>
      <c r="AC233" s="73">
        <v>-999</v>
      </c>
    </row>
    <row r="234" spans="1:29" x14ac:dyDescent="0.3">
      <c r="A234" t="s">
        <v>88</v>
      </c>
      <c r="B234" t="s">
        <v>92</v>
      </c>
      <c r="C234">
        <v>27067</v>
      </c>
      <c r="D234">
        <v>103</v>
      </c>
      <c r="E234" t="s">
        <v>90</v>
      </c>
      <c r="F234" t="s">
        <v>16</v>
      </c>
      <c r="G234">
        <v>590</v>
      </c>
      <c r="H234" t="s">
        <v>28</v>
      </c>
      <c r="I234" t="s">
        <v>29</v>
      </c>
      <c r="J234">
        <v>363</v>
      </c>
      <c r="L234" s="72">
        <v>0.25447822151515098</v>
      </c>
      <c r="M234" s="73">
        <v>3.1313598142119702E-3</v>
      </c>
      <c r="N234" s="72">
        <v>1.42427617453836E-2</v>
      </c>
      <c r="O234" s="73">
        <v>4.3204341835350002E-4</v>
      </c>
      <c r="P234" s="73"/>
      <c r="Q234" s="73"/>
      <c r="R234" s="74">
        <v>0.25447822151515098</v>
      </c>
      <c r="S234" s="73">
        <v>3.1313598142119702E-3</v>
      </c>
      <c r="T234" s="74">
        <v>0</v>
      </c>
      <c r="U234" s="74">
        <v>0</v>
      </c>
      <c r="V234" s="74">
        <v>1.48205347205916E-2</v>
      </c>
      <c r="W234" s="73">
        <v>4.2403024274550002E-4</v>
      </c>
      <c r="X234" s="74">
        <v>-5.7777297520800002E-4</v>
      </c>
      <c r="Y234" s="73">
        <v>8.2036543574000005E-5</v>
      </c>
      <c r="Z234" s="73">
        <v>0.26872098326053501</v>
      </c>
      <c r="AA234" s="73">
        <v>3.3924723020167E-3</v>
      </c>
      <c r="AB234" s="73">
        <v>5.3945120846367496E-3</v>
      </c>
      <c r="AC234" s="73">
        <v>5.3945120846367496E-3</v>
      </c>
    </row>
    <row r="235" spans="1:29" x14ac:dyDescent="0.3">
      <c r="A235" t="s">
        <v>88</v>
      </c>
      <c r="B235" t="s">
        <v>92</v>
      </c>
      <c r="C235">
        <v>27067</v>
      </c>
      <c r="D235">
        <v>103</v>
      </c>
      <c r="E235" t="s">
        <v>90</v>
      </c>
      <c r="F235" t="s">
        <v>16</v>
      </c>
      <c r="G235">
        <v>590</v>
      </c>
      <c r="H235" t="s">
        <v>28</v>
      </c>
      <c r="I235" t="s">
        <v>33</v>
      </c>
      <c r="J235">
        <v>300</v>
      </c>
      <c r="L235" s="72">
        <v>0.12520678298333299</v>
      </c>
      <c r="M235" s="73">
        <v>2.22455796307492E-3</v>
      </c>
      <c r="N235" s="72">
        <v>6.3689314084679996E-4</v>
      </c>
      <c r="O235" s="73">
        <v>2.921239419216E-4</v>
      </c>
      <c r="P235" s="73"/>
      <c r="Q235" s="73"/>
      <c r="R235" s="74">
        <v>0.12520678298333299</v>
      </c>
      <c r="S235" s="73">
        <v>2.22455796307492E-3</v>
      </c>
      <c r="T235" s="74">
        <v>0</v>
      </c>
      <c r="U235" s="74">
        <v>0</v>
      </c>
      <c r="V235" s="74">
        <v>2.4066114904857101E-3</v>
      </c>
      <c r="W235" s="73">
        <v>2.590059487409E-4</v>
      </c>
      <c r="X235" s="74">
        <v>-1.7697183496389001E-3</v>
      </c>
      <c r="Y235" s="73">
        <v>8.7292446842200005E-5</v>
      </c>
      <c r="Z235" s="73">
        <v>0.12584367612417999</v>
      </c>
      <c r="AA235" s="73">
        <v>2.2825454660388199E-3</v>
      </c>
      <c r="AB235" s="73">
        <v>-999</v>
      </c>
      <c r="AC235" s="73">
        <v>-999</v>
      </c>
    </row>
    <row r="236" spans="1:29" x14ac:dyDescent="0.3">
      <c r="A236" t="s">
        <v>88</v>
      </c>
      <c r="B236" t="s">
        <v>92</v>
      </c>
      <c r="C236">
        <v>27067</v>
      </c>
      <c r="D236">
        <v>103</v>
      </c>
      <c r="E236" t="s">
        <v>90</v>
      </c>
      <c r="F236" t="s">
        <v>16</v>
      </c>
      <c r="G236">
        <v>590</v>
      </c>
      <c r="H236" t="s">
        <v>28</v>
      </c>
      <c r="I236" t="s">
        <v>32</v>
      </c>
      <c r="J236">
        <v>363</v>
      </c>
      <c r="L236" s="72">
        <v>0.122095537272727</v>
      </c>
      <c r="M236" s="73">
        <v>1.50422821017264E-3</v>
      </c>
      <c r="N236" s="72">
        <v>7.6446783403342402E-3</v>
      </c>
      <c r="O236" s="73">
        <v>3.2917355399730001E-4</v>
      </c>
      <c r="P236" s="73"/>
      <c r="Q236" s="73"/>
      <c r="R236" s="74">
        <v>0.122095537272727</v>
      </c>
      <c r="S236" s="73">
        <v>1.50422821017264E-3</v>
      </c>
      <c r="T236" s="74">
        <v>0</v>
      </c>
      <c r="U236" s="74">
        <v>0</v>
      </c>
      <c r="V236" s="74">
        <v>1.01398819928715E-2</v>
      </c>
      <c r="W236" s="73">
        <v>3.3003874982489998E-4</v>
      </c>
      <c r="X236" s="74">
        <v>-2.4952036525373398E-3</v>
      </c>
      <c r="Y236" s="73">
        <v>7.4093053125599999E-5</v>
      </c>
      <c r="Z236" s="73">
        <v>0.12974021561306101</v>
      </c>
      <c r="AA236" s="73">
        <v>1.68927011480768E-3</v>
      </c>
      <c r="AB236" s="73">
        <v>2.8103214191660601E-3</v>
      </c>
      <c r="AC236" s="73">
        <v>2.8103214191660601E-3</v>
      </c>
    </row>
    <row r="237" spans="1:29" x14ac:dyDescent="0.3">
      <c r="A237" t="s">
        <v>88</v>
      </c>
      <c r="B237" t="s">
        <v>92</v>
      </c>
      <c r="C237">
        <v>27067</v>
      </c>
      <c r="D237">
        <v>103</v>
      </c>
      <c r="E237" t="s">
        <v>90</v>
      </c>
      <c r="F237" t="s">
        <v>16</v>
      </c>
      <c r="G237">
        <v>590</v>
      </c>
      <c r="H237" t="s">
        <v>28</v>
      </c>
      <c r="I237" t="s">
        <v>198</v>
      </c>
      <c r="J237">
        <v>300</v>
      </c>
      <c r="L237" s="72">
        <v>0.12520678298333299</v>
      </c>
      <c r="M237" s="73">
        <v>2.22455796307492E-3</v>
      </c>
      <c r="N237" s="72">
        <v>6.3689314084679996E-4</v>
      </c>
      <c r="O237" s="73">
        <v>2.921239419216E-4</v>
      </c>
      <c r="P237" s="73"/>
      <c r="Q237" s="73"/>
      <c r="R237" s="74">
        <v>0.12520678298333299</v>
      </c>
      <c r="S237" s="73">
        <v>2.22455796307492E-3</v>
      </c>
      <c r="T237" s="74">
        <v>0</v>
      </c>
      <c r="U237" s="74">
        <v>0</v>
      </c>
      <c r="V237" s="74">
        <v>2.4066114904857101E-3</v>
      </c>
      <c r="W237" s="73">
        <v>2.590059487409E-4</v>
      </c>
      <c r="X237" s="74">
        <v>-1.7697183496389001E-3</v>
      </c>
      <c r="Y237" s="73">
        <v>8.7292446842200005E-5</v>
      </c>
      <c r="Z237" s="73">
        <v>0.12584367612417999</v>
      </c>
      <c r="AA237" s="73">
        <v>2.2825454660388199E-3</v>
      </c>
      <c r="AB237" s="73">
        <v>-999</v>
      </c>
      <c r="AC237" s="73">
        <v>-999</v>
      </c>
    </row>
    <row r="238" spans="1:29" x14ac:dyDescent="0.3">
      <c r="A238" t="s">
        <v>88</v>
      </c>
      <c r="B238" t="s">
        <v>92</v>
      </c>
      <c r="C238">
        <v>27067</v>
      </c>
      <c r="D238">
        <v>103</v>
      </c>
      <c r="E238" t="s">
        <v>90</v>
      </c>
      <c r="F238" t="s">
        <v>16</v>
      </c>
      <c r="G238">
        <v>590</v>
      </c>
      <c r="H238" t="s">
        <v>28</v>
      </c>
      <c r="I238" t="s">
        <v>199</v>
      </c>
      <c r="J238">
        <v>363</v>
      </c>
      <c r="L238" s="72">
        <v>0.122095537272727</v>
      </c>
      <c r="M238" s="73">
        <v>1.50422821017264E-3</v>
      </c>
      <c r="N238" s="72">
        <v>7.6446783403342402E-3</v>
      </c>
      <c r="O238" s="73">
        <v>3.2917355399730001E-4</v>
      </c>
      <c r="P238" s="73"/>
      <c r="Q238" s="73"/>
      <c r="R238" s="74">
        <v>0.122095537272727</v>
      </c>
      <c r="S238" s="73">
        <v>1.50422821017264E-3</v>
      </c>
      <c r="T238" s="74">
        <v>0</v>
      </c>
      <c r="U238" s="74">
        <v>0</v>
      </c>
      <c r="V238" s="74">
        <v>1.01398819928715E-2</v>
      </c>
      <c r="W238" s="73">
        <v>3.3003874982489998E-4</v>
      </c>
      <c r="X238" s="74">
        <v>-2.4952036525373398E-3</v>
      </c>
      <c r="Y238" s="73">
        <v>7.4093053125599999E-5</v>
      </c>
      <c r="Z238" s="73">
        <v>0.12974021561306101</v>
      </c>
      <c r="AA238" s="73">
        <v>1.68927011480768E-3</v>
      </c>
      <c r="AB238" s="73">
        <v>2.8103214191660601E-3</v>
      </c>
      <c r="AC238" s="73">
        <v>2.8103214191660601E-3</v>
      </c>
    </row>
    <row r="239" spans="1:29" x14ac:dyDescent="0.3">
      <c r="A239" t="s">
        <v>88</v>
      </c>
      <c r="B239" t="s">
        <v>92</v>
      </c>
      <c r="C239">
        <v>27067</v>
      </c>
      <c r="D239">
        <v>103</v>
      </c>
      <c r="E239" t="s">
        <v>90</v>
      </c>
      <c r="F239" t="s">
        <v>16</v>
      </c>
      <c r="G239">
        <v>590</v>
      </c>
      <c r="H239" t="s">
        <v>28</v>
      </c>
      <c r="I239" t="s">
        <v>200</v>
      </c>
      <c r="J239">
        <v>300</v>
      </c>
      <c r="L239" s="72">
        <v>0.12520678298333299</v>
      </c>
      <c r="M239" s="73">
        <v>2.22455796307492E-3</v>
      </c>
      <c r="N239" s="72">
        <v>6.3689314084679996E-4</v>
      </c>
      <c r="O239" s="73">
        <v>2.921239419216E-4</v>
      </c>
      <c r="P239" s="73"/>
      <c r="Q239" s="73"/>
      <c r="R239" s="74">
        <v>0.12520678298333299</v>
      </c>
      <c r="S239" s="73">
        <v>2.22455796307492E-3</v>
      </c>
      <c r="T239" s="74">
        <v>0</v>
      </c>
      <c r="U239" s="74">
        <v>0</v>
      </c>
      <c r="V239" s="74">
        <v>2.4066114904857101E-3</v>
      </c>
      <c r="W239" s="73">
        <v>2.590059487409E-4</v>
      </c>
      <c r="X239" s="74">
        <v>-1.7697183496389001E-3</v>
      </c>
      <c r="Y239" s="73">
        <v>8.7292446842200005E-5</v>
      </c>
      <c r="Z239" s="73">
        <v>0.12584367612417999</v>
      </c>
      <c r="AA239" s="73">
        <v>2.2825454660388199E-3</v>
      </c>
      <c r="AB239" s="73">
        <v>-999</v>
      </c>
      <c r="AC239" s="73">
        <v>-999</v>
      </c>
    </row>
    <row r="240" spans="1:29" x14ac:dyDescent="0.3">
      <c r="A240" t="s">
        <v>88</v>
      </c>
      <c r="B240" t="s">
        <v>92</v>
      </c>
      <c r="C240">
        <v>27067</v>
      </c>
      <c r="D240">
        <v>103</v>
      </c>
      <c r="E240" t="s">
        <v>90</v>
      </c>
      <c r="F240" t="s">
        <v>16</v>
      </c>
      <c r="G240">
        <v>590</v>
      </c>
      <c r="H240" t="s">
        <v>28</v>
      </c>
      <c r="I240" t="s">
        <v>201</v>
      </c>
      <c r="J240">
        <v>363</v>
      </c>
      <c r="L240" s="72">
        <v>0.122095537272727</v>
      </c>
      <c r="M240" s="73">
        <v>1.50422821017264E-3</v>
      </c>
      <c r="N240" s="72">
        <v>7.6446783403342402E-3</v>
      </c>
      <c r="O240" s="73">
        <v>3.2917355399730001E-4</v>
      </c>
      <c r="P240" s="73"/>
      <c r="Q240" s="73"/>
      <c r="R240" s="74">
        <v>0.122095537272727</v>
      </c>
      <c r="S240" s="73">
        <v>1.50422821017264E-3</v>
      </c>
      <c r="T240" s="74">
        <v>0</v>
      </c>
      <c r="U240" s="74">
        <v>0</v>
      </c>
      <c r="V240" s="74">
        <v>1.01398819928715E-2</v>
      </c>
      <c r="W240" s="73">
        <v>3.3003874982489998E-4</v>
      </c>
      <c r="X240" s="74">
        <v>-2.4952036525373398E-3</v>
      </c>
      <c r="Y240" s="73">
        <v>7.4093053125599999E-5</v>
      </c>
      <c r="Z240" s="73">
        <v>0.12974021561306101</v>
      </c>
      <c r="AA240" s="73">
        <v>1.68927011480768E-3</v>
      </c>
      <c r="AB240" s="73">
        <v>2.8103214191660601E-3</v>
      </c>
      <c r="AC240" s="73">
        <v>2.8103214191660601E-3</v>
      </c>
    </row>
    <row r="241" spans="1:29" x14ac:dyDescent="0.3">
      <c r="A241" t="s">
        <v>88</v>
      </c>
      <c r="B241" t="s">
        <v>92</v>
      </c>
      <c r="C241">
        <v>27067</v>
      </c>
      <c r="D241">
        <v>103</v>
      </c>
      <c r="E241" t="s">
        <v>90</v>
      </c>
      <c r="F241" t="s">
        <v>16</v>
      </c>
      <c r="G241">
        <v>590</v>
      </c>
      <c r="H241" t="s">
        <v>28</v>
      </c>
      <c r="I241" t="s">
        <v>202</v>
      </c>
      <c r="J241">
        <v>300</v>
      </c>
      <c r="L241" s="72">
        <v>0.15583304454666599</v>
      </c>
      <c r="M241" s="73">
        <v>2.7632387652802401E-3</v>
      </c>
      <c r="N241" s="72">
        <v>1.9959187279095002E-3</v>
      </c>
      <c r="O241" s="73">
        <v>3.4339791919579999E-4</v>
      </c>
      <c r="P241" s="73"/>
      <c r="Q241" s="73"/>
      <c r="R241" s="74">
        <v>0.15583304454666599</v>
      </c>
      <c r="S241" s="73">
        <v>2.7632387652802401E-3</v>
      </c>
      <c r="T241" s="74">
        <v>0</v>
      </c>
      <c r="U241" s="74">
        <v>0</v>
      </c>
      <c r="V241" s="74">
        <v>3.0791450135722199E-3</v>
      </c>
      <c r="W241" s="73">
        <v>3.2214813839590001E-4</v>
      </c>
      <c r="X241" s="74">
        <v>-1.0832262856627199E-3</v>
      </c>
      <c r="Y241" s="73">
        <v>8.3829030256300002E-5</v>
      </c>
      <c r="Z241" s="73">
        <v>0.15782896327457599</v>
      </c>
      <c r="AA241" s="73">
        <v>2.8400268450286701E-3</v>
      </c>
      <c r="AB241" s="73">
        <v>-999</v>
      </c>
      <c r="AC241" s="73">
        <v>-999</v>
      </c>
    </row>
    <row r="242" spans="1:29" x14ac:dyDescent="0.3">
      <c r="A242" t="s">
        <v>88</v>
      </c>
      <c r="B242" t="s">
        <v>92</v>
      </c>
      <c r="C242">
        <v>27067</v>
      </c>
      <c r="D242">
        <v>103</v>
      </c>
      <c r="E242" t="s">
        <v>90</v>
      </c>
      <c r="F242" t="s">
        <v>16</v>
      </c>
      <c r="G242">
        <v>590</v>
      </c>
      <c r="H242" t="s">
        <v>28</v>
      </c>
      <c r="I242" t="s">
        <v>203</v>
      </c>
      <c r="J242">
        <v>363</v>
      </c>
      <c r="L242" s="72">
        <v>0.15257582436363601</v>
      </c>
      <c r="M242" s="73">
        <v>1.8789054923907999E-3</v>
      </c>
      <c r="N242" s="72">
        <v>9.1595261876858004E-3</v>
      </c>
      <c r="O242" s="73">
        <v>3.518628557676E-4</v>
      </c>
      <c r="P242" s="73"/>
      <c r="Q242" s="73"/>
      <c r="R242" s="74">
        <v>0.15257582436363601</v>
      </c>
      <c r="S242" s="73">
        <v>1.8789054923907999E-3</v>
      </c>
      <c r="T242" s="74">
        <v>0</v>
      </c>
      <c r="U242" s="74">
        <v>0</v>
      </c>
      <c r="V242" s="74">
        <v>1.12064867224747E-2</v>
      </c>
      <c r="W242" s="73">
        <v>3.5100985299099999E-4</v>
      </c>
      <c r="X242" s="74">
        <v>-2.0469605347889401E-3</v>
      </c>
      <c r="Y242" s="73">
        <v>7.50647524375E-5</v>
      </c>
      <c r="Z242" s="73">
        <v>0.16173535055132199</v>
      </c>
      <c r="AA242" s="73">
        <v>2.08086746995345E-3</v>
      </c>
      <c r="AB242" s="73">
        <v>3.4071124347604701E-3</v>
      </c>
      <c r="AC242" s="73">
        <v>3.4071124347604701E-3</v>
      </c>
    </row>
    <row r="243" spans="1:29" x14ac:dyDescent="0.3">
      <c r="A243" t="s">
        <v>88</v>
      </c>
      <c r="B243" t="s">
        <v>92</v>
      </c>
      <c r="C243">
        <v>27067</v>
      </c>
      <c r="D243">
        <v>103</v>
      </c>
      <c r="E243" t="s">
        <v>90</v>
      </c>
      <c r="F243" t="s">
        <v>39</v>
      </c>
      <c r="G243">
        <v>512</v>
      </c>
      <c r="H243" t="s">
        <v>157</v>
      </c>
      <c r="I243" t="s">
        <v>159</v>
      </c>
      <c r="J243">
        <v>300</v>
      </c>
      <c r="L243" s="72">
        <v>0.47995311063333301</v>
      </c>
      <c r="M243" s="73">
        <v>7.5115270904405999E-3</v>
      </c>
      <c r="N243" s="72">
        <v>0.42825867552428099</v>
      </c>
      <c r="O243" s="73">
        <v>4.3147269420211196E-3</v>
      </c>
      <c r="P243" s="73"/>
      <c r="Q243" s="73"/>
      <c r="R243" s="74">
        <v>0.47995311063333301</v>
      </c>
      <c r="S243" s="73">
        <v>7.5115270904405999E-3</v>
      </c>
      <c r="T243" s="74">
        <v>0</v>
      </c>
      <c r="U243" s="74">
        <v>0</v>
      </c>
      <c r="V243" s="74">
        <v>0.33186054709420498</v>
      </c>
      <c r="W243" s="73">
        <v>4.4596273699058697E-3</v>
      </c>
      <c r="X243" s="74">
        <v>9.6398128430075905E-2</v>
      </c>
      <c r="Y243" s="73">
        <v>1.26393742926285E-3</v>
      </c>
      <c r="Z243" s="73">
        <v>0.908211786157614</v>
      </c>
      <c r="AA243" s="73">
        <v>1.0633043529749701E-2</v>
      </c>
      <c r="AB243" s="73">
        <v>0.46088837873984501</v>
      </c>
      <c r="AC243" s="73">
        <v>0.46088837873984501</v>
      </c>
    </row>
    <row r="244" spans="1:29" x14ac:dyDescent="0.3">
      <c r="A244" t="s">
        <v>88</v>
      </c>
      <c r="B244" t="s">
        <v>92</v>
      </c>
      <c r="C244">
        <v>27067</v>
      </c>
      <c r="D244">
        <v>103</v>
      </c>
      <c r="E244" t="s">
        <v>90</v>
      </c>
      <c r="F244" t="s">
        <v>39</v>
      </c>
      <c r="G244">
        <v>512</v>
      </c>
      <c r="H244" t="s">
        <v>157</v>
      </c>
      <c r="I244" t="s">
        <v>158</v>
      </c>
      <c r="J244">
        <v>363</v>
      </c>
      <c r="L244" s="72">
        <v>1.1014266145454501</v>
      </c>
      <c r="M244" s="73">
        <v>4.1277208138355299E-3</v>
      </c>
      <c r="N244" s="72">
        <v>0.22277769335018499</v>
      </c>
      <c r="O244" s="73">
        <v>2.2708349917293499E-3</v>
      </c>
      <c r="P244" s="73"/>
      <c r="Q244" s="73"/>
      <c r="R244" s="74">
        <v>1.1014266145454501</v>
      </c>
      <c r="S244" s="73">
        <v>4.1277208138355299E-3</v>
      </c>
      <c r="T244" s="74">
        <v>0</v>
      </c>
      <c r="U244" s="74">
        <v>0</v>
      </c>
      <c r="V244" s="74">
        <v>0.184209071377712</v>
      </c>
      <c r="W244" s="73">
        <v>2.5623405726267002E-3</v>
      </c>
      <c r="X244" s="74">
        <v>3.8568621972472898E-2</v>
      </c>
      <c r="Y244" s="73">
        <v>5.4437953521880005E-4</v>
      </c>
      <c r="Z244" s="73">
        <v>1.32420430789564</v>
      </c>
      <c r="AA244" s="73">
        <v>5.2993274890678899E-3</v>
      </c>
      <c r="AB244" s="73">
        <v>0.97232489203711303</v>
      </c>
      <c r="AC244" s="73">
        <v>0.97232489203711303</v>
      </c>
    </row>
    <row r="245" spans="1:29" x14ac:dyDescent="0.3">
      <c r="A245" t="s">
        <v>88</v>
      </c>
      <c r="B245" t="s">
        <v>92</v>
      </c>
      <c r="C245">
        <v>27067</v>
      </c>
      <c r="D245">
        <v>103</v>
      </c>
      <c r="E245" t="s">
        <v>90</v>
      </c>
      <c r="F245" t="s">
        <v>42</v>
      </c>
      <c r="G245">
        <v>528</v>
      </c>
      <c r="H245" t="s">
        <v>49</v>
      </c>
      <c r="I245" t="s">
        <v>51</v>
      </c>
      <c r="J245">
        <v>90</v>
      </c>
      <c r="L245" s="72">
        <v>1.5751928255555402E-2</v>
      </c>
      <c r="M245" s="73">
        <v>1.1508235539693099E-3</v>
      </c>
      <c r="N245" s="72">
        <v>2.1006072104890101E-2</v>
      </c>
      <c r="O245" s="73">
        <v>8.5422971410210307E-3</v>
      </c>
      <c r="P245" s="73"/>
      <c r="Q245" s="73"/>
      <c r="R245" s="74">
        <v>1.5751928255555402E-2</v>
      </c>
      <c r="S245" s="73">
        <v>1.1508235539693099E-3</v>
      </c>
      <c r="T245" s="74">
        <v>0</v>
      </c>
      <c r="U245" s="74">
        <v>0</v>
      </c>
      <c r="V245" s="74">
        <v>2.0976855675992799E-2</v>
      </c>
      <c r="W245" s="73">
        <v>8.5427147451551406E-3</v>
      </c>
      <c r="X245" s="74">
        <v>2.9216428897299999E-5</v>
      </c>
      <c r="Y245" s="73">
        <v>1.4228326409699999E-5</v>
      </c>
      <c r="Z245" s="73">
        <v>3.6758000360445603E-2</v>
      </c>
      <c r="AA245" s="73">
        <v>8.7146025953953998E-3</v>
      </c>
      <c r="AB245" s="73">
        <v>-0.14944228108661101</v>
      </c>
      <c r="AC245" s="73">
        <v>-0.14944228108661101</v>
      </c>
    </row>
    <row r="246" spans="1:29" x14ac:dyDescent="0.3">
      <c r="A246" t="s">
        <v>88</v>
      </c>
      <c r="B246" t="s">
        <v>92</v>
      </c>
      <c r="C246">
        <v>27067</v>
      </c>
      <c r="D246">
        <v>103</v>
      </c>
      <c r="E246" t="s">
        <v>90</v>
      </c>
      <c r="F246" t="s">
        <v>42</v>
      </c>
      <c r="G246">
        <v>528</v>
      </c>
      <c r="H246" t="s">
        <v>49</v>
      </c>
      <c r="I246" t="s">
        <v>50</v>
      </c>
      <c r="J246">
        <v>88</v>
      </c>
      <c r="L246" s="72">
        <v>9.8977647625000206E-2</v>
      </c>
      <c r="M246" s="73">
        <v>1.16850193454162E-3</v>
      </c>
      <c r="N246" s="72">
        <v>3.2425536068893299E-2</v>
      </c>
      <c r="O246" s="73">
        <v>7.3523642702039995E-4</v>
      </c>
      <c r="P246" s="73"/>
      <c r="Q246" s="73"/>
      <c r="R246" s="74">
        <v>9.8977647625000206E-2</v>
      </c>
      <c r="S246" s="73">
        <v>1.16850193454162E-3</v>
      </c>
      <c r="T246" s="74">
        <v>0</v>
      </c>
      <c r="U246" s="74">
        <v>0</v>
      </c>
      <c r="V246" s="74">
        <v>3.2410314007124998E-2</v>
      </c>
      <c r="W246" s="73">
        <v>7.3482246251000002E-4</v>
      </c>
      <c r="X246" s="74">
        <v>1.5222061768299999E-5</v>
      </c>
      <c r="Y246" s="73">
        <v>3.6987266048999998E-6</v>
      </c>
      <c r="Z246" s="73">
        <v>0.13140318369389301</v>
      </c>
      <c r="AA246" s="73">
        <v>1.1414620449208201E-3</v>
      </c>
      <c r="AB246" s="73">
        <v>0.105479301344615</v>
      </c>
      <c r="AC246" s="73">
        <v>0.105479301344615</v>
      </c>
    </row>
    <row r="247" spans="1:29" x14ac:dyDescent="0.3">
      <c r="A247" t="s">
        <v>88</v>
      </c>
      <c r="B247" t="s">
        <v>92</v>
      </c>
      <c r="C247">
        <v>27067</v>
      </c>
      <c r="D247">
        <v>103</v>
      </c>
      <c r="E247" t="s">
        <v>90</v>
      </c>
      <c r="F247" t="s">
        <v>42</v>
      </c>
      <c r="G247">
        <v>590</v>
      </c>
      <c r="H247" t="s">
        <v>28</v>
      </c>
      <c r="I247" t="s">
        <v>204</v>
      </c>
      <c r="J247">
        <v>90</v>
      </c>
      <c r="L247" s="72">
        <v>7.8391304322222397E-2</v>
      </c>
      <c r="M247" s="73">
        <v>3.9886723524679997E-4</v>
      </c>
      <c r="N247" s="72">
        <v>0.106499705046792</v>
      </c>
      <c r="O247" s="73">
        <v>7.3887550760250598E-3</v>
      </c>
      <c r="P247" s="73"/>
      <c r="Q247" s="73"/>
      <c r="R247" s="74">
        <v>7.8391304322222397E-2</v>
      </c>
      <c r="S247" s="73">
        <v>3.9886723524679997E-4</v>
      </c>
      <c r="T247" s="74">
        <v>0</v>
      </c>
      <c r="U247" s="74">
        <v>0</v>
      </c>
      <c r="V247" s="74">
        <v>0.10400261703977599</v>
      </c>
      <c r="W247" s="73">
        <v>7.3897318282292101E-3</v>
      </c>
      <c r="X247" s="74">
        <v>2.49708800701579E-3</v>
      </c>
      <c r="Y247" s="73">
        <v>1.50990690801E-5</v>
      </c>
      <c r="Z247" s="73">
        <v>0.18489100936901401</v>
      </c>
      <c r="AA247" s="73">
        <v>7.5092287107923197E-3</v>
      </c>
      <c r="AB247" s="73">
        <v>1.23167956529062E-2</v>
      </c>
      <c r="AC247" s="73">
        <v>1.23167956529062E-2</v>
      </c>
    </row>
    <row r="248" spans="1:29" x14ac:dyDescent="0.3">
      <c r="A248" t="s">
        <v>88</v>
      </c>
      <c r="B248" t="s">
        <v>92</v>
      </c>
      <c r="C248">
        <v>27067</v>
      </c>
      <c r="D248">
        <v>103</v>
      </c>
      <c r="E248" t="s">
        <v>90</v>
      </c>
      <c r="F248" t="s">
        <v>42</v>
      </c>
      <c r="G248">
        <v>590</v>
      </c>
      <c r="H248" t="s">
        <v>28</v>
      </c>
      <c r="I248" t="s">
        <v>205</v>
      </c>
      <c r="J248">
        <v>88</v>
      </c>
      <c r="L248" s="72">
        <v>7.8074892624999906E-2</v>
      </c>
      <c r="M248" s="73">
        <v>4.9570652058699999E-4</v>
      </c>
      <c r="N248" s="72">
        <v>0.123856051416773</v>
      </c>
      <c r="O248" s="73">
        <v>9.0089692776872607E-3</v>
      </c>
      <c r="P248" s="73"/>
      <c r="Q248" s="73"/>
      <c r="R248" s="74">
        <v>7.8074892624999906E-2</v>
      </c>
      <c r="S248" s="73">
        <v>4.9570652058699999E-4</v>
      </c>
      <c r="T248" s="74">
        <v>0</v>
      </c>
      <c r="U248" s="74">
        <v>0</v>
      </c>
      <c r="V248" s="74">
        <v>0.12132170934717799</v>
      </c>
      <c r="W248" s="73">
        <v>9.0087492846776009E-3</v>
      </c>
      <c r="X248" s="74">
        <v>2.5343420695953301E-3</v>
      </c>
      <c r="Y248" s="73">
        <v>6.0386801357999997E-6</v>
      </c>
      <c r="Z248" s="73">
        <v>0.201930944041773</v>
      </c>
      <c r="AA248" s="73">
        <v>9.1692360705062006E-3</v>
      </c>
      <c r="AB248" s="73">
        <v>1.13737130972722E-2</v>
      </c>
      <c r="AC248" s="73">
        <v>1.13737130972722E-2</v>
      </c>
    </row>
    <row r="249" spans="1:29" x14ac:dyDescent="0.3">
      <c r="A249" t="s">
        <v>88</v>
      </c>
      <c r="B249" t="s">
        <v>92</v>
      </c>
      <c r="C249">
        <v>27067</v>
      </c>
      <c r="D249">
        <v>103</v>
      </c>
      <c r="E249" t="s">
        <v>90</v>
      </c>
      <c r="F249" t="s">
        <v>42</v>
      </c>
      <c r="G249">
        <v>590</v>
      </c>
      <c r="H249" t="s">
        <v>28</v>
      </c>
      <c r="I249" t="s">
        <v>206</v>
      </c>
      <c r="J249">
        <v>90</v>
      </c>
      <c r="L249" s="72">
        <v>5.1515896788888703E-2</v>
      </c>
      <c r="M249" s="73">
        <v>3.0384114955489999E-4</v>
      </c>
      <c r="N249" s="72">
        <v>0.110358242987059</v>
      </c>
      <c r="O249" s="73">
        <v>6.9939194088988301E-3</v>
      </c>
      <c r="P249" s="73"/>
      <c r="Q249" s="73"/>
      <c r="R249" s="74">
        <v>5.1515896788888703E-2</v>
      </c>
      <c r="S249" s="73">
        <v>3.0384114955489999E-4</v>
      </c>
      <c r="T249" s="74">
        <v>0</v>
      </c>
      <c r="U249" s="74">
        <v>0</v>
      </c>
      <c r="V249" s="74">
        <v>0.107863580159526</v>
      </c>
      <c r="W249" s="73">
        <v>6.9947193088413899E-3</v>
      </c>
      <c r="X249" s="74">
        <v>2.4946628275335598E-3</v>
      </c>
      <c r="Y249" s="73">
        <v>1.50578988385E-5</v>
      </c>
      <c r="Z249" s="73">
        <v>0.161874139775948</v>
      </c>
      <c r="AA249" s="73">
        <v>7.1219297211826699E-3</v>
      </c>
      <c r="AB249" s="73">
        <v>-1.6660817695487599E-2</v>
      </c>
      <c r="AC249" s="73">
        <v>-1.6660817695487599E-2</v>
      </c>
    </row>
    <row r="250" spans="1:29" x14ac:dyDescent="0.3">
      <c r="A250" t="s">
        <v>88</v>
      </c>
      <c r="B250" t="s">
        <v>92</v>
      </c>
      <c r="C250">
        <v>27067</v>
      </c>
      <c r="D250">
        <v>103</v>
      </c>
      <c r="E250" t="s">
        <v>90</v>
      </c>
      <c r="F250" t="s">
        <v>42</v>
      </c>
      <c r="G250">
        <v>590</v>
      </c>
      <c r="H250" t="s">
        <v>28</v>
      </c>
      <c r="I250" t="s">
        <v>207</v>
      </c>
      <c r="J250">
        <v>88</v>
      </c>
      <c r="L250" s="72">
        <v>5.1093543625000001E-2</v>
      </c>
      <c r="M250" s="73">
        <v>3.4468628310229998E-4</v>
      </c>
      <c r="N250" s="72">
        <v>0.116204817820016</v>
      </c>
      <c r="O250" s="73">
        <v>7.3340988315963099E-3</v>
      </c>
      <c r="P250" s="73"/>
      <c r="Q250" s="73"/>
      <c r="R250" s="74">
        <v>5.1093543625000001E-2</v>
      </c>
      <c r="S250" s="73">
        <v>3.4468628310229998E-4</v>
      </c>
      <c r="T250" s="74">
        <v>0</v>
      </c>
      <c r="U250" s="74">
        <v>0</v>
      </c>
      <c r="V250" s="74">
        <v>0.113671669510982</v>
      </c>
      <c r="W250" s="73">
        <v>7.3340006798057198E-3</v>
      </c>
      <c r="X250" s="74">
        <v>2.5331483090344298E-3</v>
      </c>
      <c r="Y250" s="73">
        <v>5.7288763364000003E-6</v>
      </c>
      <c r="Z250" s="73">
        <v>0.167298361445016</v>
      </c>
      <c r="AA250" s="73">
        <v>7.4554135278827897E-3</v>
      </c>
      <c r="AB250" s="73">
        <v>5.3664577348267899E-2</v>
      </c>
      <c r="AC250" s="73">
        <v>5.3664577348267899E-2</v>
      </c>
    </row>
    <row r="251" spans="1:29" x14ac:dyDescent="0.3">
      <c r="A251" t="s">
        <v>88</v>
      </c>
      <c r="B251" t="s">
        <v>92</v>
      </c>
      <c r="C251">
        <v>27067</v>
      </c>
      <c r="D251">
        <v>103</v>
      </c>
      <c r="E251" t="s">
        <v>90</v>
      </c>
      <c r="F251" t="s">
        <v>42</v>
      </c>
      <c r="G251">
        <v>590</v>
      </c>
      <c r="H251" t="s">
        <v>28</v>
      </c>
      <c r="I251" t="s">
        <v>208</v>
      </c>
      <c r="J251">
        <v>90</v>
      </c>
      <c r="L251" s="72">
        <v>5.1515896788888703E-2</v>
      </c>
      <c r="M251" s="73">
        <v>3.0384114955489999E-4</v>
      </c>
      <c r="N251" s="72">
        <v>0.110358242987059</v>
      </c>
      <c r="O251" s="73">
        <v>6.9939194088988301E-3</v>
      </c>
      <c r="P251" s="73"/>
      <c r="Q251" s="73"/>
      <c r="R251" s="74">
        <v>5.1515896788888703E-2</v>
      </c>
      <c r="S251" s="73">
        <v>3.0384114955489999E-4</v>
      </c>
      <c r="T251" s="74">
        <v>0</v>
      </c>
      <c r="U251" s="74">
        <v>0</v>
      </c>
      <c r="V251" s="74">
        <v>0.107863580159526</v>
      </c>
      <c r="W251" s="73">
        <v>6.9947193088413899E-3</v>
      </c>
      <c r="X251" s="74">
        <v>2.4946628275335598E-3</v>
      </c>
      <c r="Y251" s="73">
        <v>1.50578988385E-5</v>
      </c>
      <c r="Z251" s="73">
        <v>0.161874139775948</v>
      </c>
      <c r="AA251" s="73">
        <v>7.1219297211826699E-3</v>
      </c>
      <c r="AB251" s="73">
        <v>-1.6660817695487599E-2</v>
      </c>
      <c r="AC251" s="73">
        <v>-1.6660817695487599E-2</v>
      </c>
    </row>
    <row r="252" spans="1:29" x14ac:dyDescent="0.3">
      <c r="A252" t="s">
        <v>88</v>
      </c>
      <c r="B252" t="s">
        <v>92</v>
      </c>
      <c r="C252">
        <v>27067</v>
      </c>
      <c r="D252">
        <v>103</v>
      </c>
      <c r="E252" t="s">
        <v>90</v>
      </c>
      <c r="F252" t="s">
        <v>42</v>
      </c>
      <c r="G252">
        <v>590</v>
      </c>
      <c r="H252" t="s">
        <v>28</v>
      </c>
      <c r="I252" t="s">
        <v>209</v>
      </c>
      <c r="J252">
        <v>88</v>
      </c>
      <c r="L252" s="72">
        <v>5.1093543625000001E-2</v>
      </c>
      <c r="M252" s="73">
        <v>3.4468628310229998E-4</v>
      </c>
      <c r="N252" s="72">
        <v>0.116204817820016</v>
      </c>
      <c r="O252" s="73">
        <v>7.3340988315963099E-3</v>
      </c>
      <c r="P252" s="73"/>
      <c r="Q252" s="73"/>
      <c r="R252" s="74">
        <v>5.1093543625000001E-2</v>
      </c>
      <c r="S252" s="73">
        <v>3.4468628310229998E-4</v>
      </c>
      <c r="T252" s="74">
        <v>0</v>
      </c>
      <c r="U252" s="74">
        <v>0</v>
      </c>
      <c r="V252" s="74">
        <v>0.113671669510982</v>
      </c>
      <c r="W252" s="73">
        <v>7.3340006798057198E-3</v>
      </c>
      <c r="X252" s="74">
        <v>2.5331483090344298E-3</v>
      </c>
      <c r="Y252" s="73">
        <v>5.7288763364000003E-6</v>
      </c>
      <c r="Z252" s="73">
        <v>0.167298361445016</v>
      </c>
      <c r="AA252" s="73">
        <v>7.4554135278827897E-3</v>
      </c>
      <c r="AB252" s="73">
        <v>5.3664577348267899E-2</v>
      </c>
      <c r="AC252" s="73">
        <v>5.3664577348267899E-2</v>
      </c>
    </row>
    <row r="253" spans="1:29" x14ac:dyDescent="0.3">
      <c r="A253" t="s">
        <v>88</v>
      </c>
      <c r="B253" t="s">
        <v>92</v>
      </c>
      <c r="C253">
        <v>27067</v>
      </c>
      <c r="D253">
        <v>103</v>
      </c>
      <c r="E253" t="s">
        <v>90</v>
      </c>
      <c r="F253" t="s">
        <v>42</v>
      </c>
      <c r="G253">
        <v>590</v>
      </c>
      <c r="H253" t="s">
        <v>28</v>
      </c>
      <c r="I253" t="s">
        <v>210</v>
      </c>
      <c r="J253">
        <v>90</v>
      </c>
      <c r="L253" s="72">
        <v>6.4906610388888897E-2</v>
      </c>
      <c r="M253" s="73">
        <v>3.551552138082E-4</v>
      </c>
      <c r="N253" s="72">
        <v>0.105917022543768</v>
      </c>
      <c r="O253" s="73">
        <v>7.0826419312746197E-3</v>
      </c>
      <c r="P253" s="73"/>
      <c r="Q253" s="73"/>
      <c r="R253" s="74">
        <v>6.4906610388888897E-2</v>
      </c>
      <c r="S253" s="73">
        <v>3.551552138082E-4</v>
      </c>
      <c r="T253" s="74">
        <v>0</v>
      </c>
      <c r="U253" s="74">
        <v>0</v>
      </c>
      <c r="V253" s="74">
        <v>0.10342118011413499</v>
      </c>
      <c r="W253" s="73">
        <v>7.0835315250648298E-3</v>
      </c>
      <c r="X253" s="74">
        <v>2.4958424296328201E-3</v>
      </c>
      <c r="Y253" s="73">
        <v>1.50878480461E-5</v>
      </c>
      <c r="Z253" s="73">
        <v>0.17082363293265701</v>
      </c>
      <c r="AA253" s="73">
        <v>7.21415308548421E-3</v>
      </c>
      <c r="AB253" s="73">
        <v>6.6766557543678703E-3</v>
      </c>
      <c r="AC253" s="73">
        <v>6.6766557543678703E-3</v>
      </c>
    </row>
    <row r="254" spans="1:29" x14ac:dyDescent="0.3">
      <c r="A254" t="s">
        <v>88</v>
      </c>
      <c r="B254" t="s">
        <v>92</v>
      </c>
      <c r="C254">
        <v>27067</v>
      </c>
      <c r="D254">
        <v>103</v>
      </c>
      <c r="E254" t="s">
        <v>90</v>
      </c>
      <c r="F254" t="s">
        <v>42</v>
      </c>
      <c r="G254">
        <v>590</v>
      </c>
      <c r="H254" t="s">
        <v>28</v>
      </c>
      <c r="I254" t="s">
        <v>211</v>
      </c>
      <c r="J254">
        <v>88</v>
      </c>
      <c r="L254" s="72">
        <v>6.4564151749999896E-2</v>
      </c>
      <c r="M254" s="73">
        <v>4.2008688850940002E-4</v>
      </c>
      <c r="N254" s="72">
        <v>0.11903781765363</v>
      </c>
      <c r="O254" s="73">
        <v>8.2385778642613296E-3</v>
      </c>
      <c r="P254" s="73"/>
      <c r="Q254" s="73"/>
      <c r="R254" s="74">
        <v>6.4564151749999896E-2</v>
      </c>
      <c r="S254" s="73">
        <v>4.2008688850940002E-4</v>
      </c>
      <c r="T254" s="74">
        <v>0</v>
      </c>
      <c r="U254" s="74">
        <v>0</v>
      </c>
      <c r="V254" s="74">
        <v>0.11650452875191</v>
      </c>
      <c r="W254" s="73">
        <v>8.2382362755824903E-3</v>
      </c>
      <c r="X254" s="74">
        <v>2.5332889017198701E-3</v>
      </c>
      <c r="Y254" s="73">
        <v>5.7369289564999998E-6</v>
      </c>
      <c r="Z254" s="73">
        <v>0.18360196940362999</v>
      </c>
      <c r="AA254" s="73">
        <v>8.3758028146904001E-3</v>
      </c>
      <c r="AB254" s="73">
        <v>3.8805698135585501E-2</v>
      </c>
      <c r="AC254" s="73">
        <v>3.8805698135585501E-2</v>
      </c>
    </row>
    <row r="255" spans="1:29" x14ac:dyDescent="0.3">
      <c r="A255" t="s">
        <v>88</v>
      </c>
      <c r="B255" t="s">
        <v>92</v>
      </c>
      <c r="C255">
        <v>27067</v>
      </c>
      <c r="D255">
        <v>103</v>
      </c>
      <c r="E255" t="s">
        <v>90</v>
      </c>
      <c r="F255" t="s">
        <v>42</v>
      </c>
      <c r="G255">
        <v>590</v>
      </c>
      <c r="H255" t="s">
        <v>28</v>
      </c>
      <c r="I255" t="s">
        <v>212</v>
      </c>
      <c r="J255">
        <v>90</v>
      </c>
      <c r="L255" s="72">
        <v>9.8803338088888998E-2</v>
      </c>
      <c r="M255" s="73">
        <v>4.6362148776450001E-4</v>
      </c>
      <c r="N255" s="72">
        <v>0.113018024323674</v>
      </c>
      <c r="O255" s="73">
        <v>8.3884268512780004E-3</v>
      </c>
      <c r="P255" s="73"/>
      <c r="Q255" s="73"/>
      <c r="R255" s="74">
        <v>9.8803338088888998E-2</v>
      </c>
      <c r="S255" s="73">
        <v>4.6362148776450001E-4</v>
      </c>
      <c r="T255" s="74">
        <v>0</v>
      </c>
      <c r="U255" s="74">
        <v>0</v>
      </c>
      <c r="V255" s="74">
        <v>0.11052043795925</v>
      </c>
      <c r="W255" s="73">
        <v>8.3898251732890099E-3</v>
      </c>
      <c r="X255" s="74">
        <v>2.4975863644240998E-3</v>
      </c>
      <c r="Y255" s="73">
        <v>1.51237222448E-5</v>
      </c>
      <c r="Z255" s="73">
        <v>0.211821362412563</v>
      </c>
      <c r="AA255" s="73">
        <v>8.4848904013158592E-3</v>
      </c>
      <c r="AB255" s="73">
        <v>5.5307922730539798E-2</v>
      </c>
      <c r="AC255" s="73">
        <v>5.5307922730539798E-2</v>
      </c>
    </row>
    <row r="256" spans="1:29" x14ac:dyDescent="0.3">
      <c r="A256" t="s">
        <v>88</v>
      </c>
      <c r="B256" t="s">
        <v>92</v>
      </c>
      <c r="C256">
        <v>27067</v>
      </c>
      <c r="D256">
        <v>103</v>
      </c>
      <c r="E256" t="s">
        <v>90</v>
      </c>
      <c r="F256" t="s">
        <v>42</v>
      </c>
      <c r="G256">
        <v>590</v>
      </c>
      <c r="H256" t="s">
        <v>28</v>
      </c>
      <c r="I256" t="s">
        <v>213</v>
      </c>
      <c r="J256">
        <v>88</v>
      </c>
      <c r="L256" s="72">
        <v>9.83218649999998E-2</v>
      </c>
      <c r="M256" s="73">
        <v>6.0179585130339997E-4</v>
      </c>
      <c r="N256" s="72">
        <v>0.128537947062354</v>
      </c>
      <c r="O256" s="73">
        <v>9.9928199052218298E-3</v>
      </c>
      <c r="P256" s="73"/>
      <c r="Q256" s="73"/>
      <c r="R256" s="74">
        <v>9.83218649999998E-2</v>
      </c>
      <c r="S256" s="73">
        <v>6.0179585130339997E-4</v>
      </c>
      <c r="T256" s="74">
        <v>0</v>
      </c>
      <c r="U256" s="74">
        <v>0</v>
      </c>
      <c r="V256" s="74">
        <v>0.12600290647864201</v>
      </c>
      <c r="W256" s="73">
        <v>9.9928316543693198E-3</v>
      </c>
      <c r="X256" s="74">
        <v>2.5350405837117999E-3</v>
      </c>
      <c r="Y256" s="73">
        <v>6.0649703770999998E-6</v>
      </c>
      <c r="Z256" s="73">
        <v>0.226859812062354</v>
      </c>
      <c r="AA256" s="73">
        <v>1.01678415915565E-2</v>
      </c>
      <c r="AB256" s="73">
        <v>4.0758829847041399E-2</v>
      </c>
      <c r="AC256" s="73">
        <v>4.0758829847041399E-2</v>
      </c>
    </row>
    <row r="257" spans="1:29" x14ac:dyDescent="0.3">
      <c r="A257" t="s">
        <v>88</v>
      </c>
      <c r="B257" t="s">
        <v>92</v>
      </c>
      <c r="C257">
        <v>27067</v>
      </c>
      <c r="D257">
        <v>103</v>
      </c>
      <c r="E257" t="s">
        <v>90</v>
      </c>
      <c r="F257" t="s">
        <v>42</v>
      </c>
      <c r="G257">
        <v>590</v>
      </c>
      <c r="H257" t="s">
        <v>28</v>
      </c>
      <c r="I257" t="s">
        <v>214</v>
      </c>
      <c r="J257">
        <v>90</v>
      </c>
      <c r="L257" s="72">
        <v>0.132618451288888</v>
      </c>
      <c r="M257" s="73">
        <v>5.9749912867510001E-4</v>
      </c>
      <c r="N257" s="72">
        <v>0.11724015642072801</v>
      </c>
      <c r="O257" s="73">
        <v>8.9479531023463291E-3</v>
      </c>
      <c r="P257" s="73"/>
      <c r="Q257" s="73"/>
      <c r="R257" s="74">
        <v>0.132618451288888</v>
      </c>
      <c r="S257" s="73">
        <v>5.9749912867510001E-4</v>
      </c>
      <c r="T257" s="74">
        <v>0</v>
      </c>
      <c r="U257" s="74">
        <v>0</v>
      </c>
      <c r="V257" s="74">
        <v>0.114741835160019</v>
      </c>
      <c r="W257" s="73">
        <v>8.9495004866694695E-3</v>
      </c>
      <c r="X257" s="74">
        <v>2.4983212607097402E-3</v>
      </c>
      <c r="Y257" s="73">
        <v>1.5280782414700001E-5</v>
      </c>
      <c r="Z257" s="73">
        <v>0.24985860770961699</v>
      </c>
      <c r="AA257" s="73">
        <v>8.9960263758124999E-3</v>
      </c>
      <c r="AB257" s="73">
        <v>0.11569543862979099</v>
      </c>
      <c r="AC257" s="73">
        <v>0.11569543862979099</v>
      </c>
    </row>
    <row r="258" spans="1:29" x14ac:dyDescent="0.3">
      <c r="A258" t="s">
        <v>88</v>
      </c>
      <c r="B258" t="s">
        <v>92</v>
      </c>
      <c r="C258">
        <v>27067</v>
      </c>
      <c r="D258">
        <v>103</v>
      </c>
      <c r="E258" t="s">
        <v>90</v>
      </c>
      <c r="F258" t="s">
        <v>42</v>
      </c>
      <c r="G258">
        <v>590</v>
      </c>
      <c r="H258" t="s">
        <v>28</v>
      </c>
      <c r="I258" t="s">
        <v>215</v>
      </c>
      <c r="J258">
        <v>88</v>
      </c>
      <c r="L258" s="72">
        <v>0.131977728749999</v>
      </c>
      <c r="M258" s="73">
        <v>7.82833148322E-4</v>
      </c>
      <c r="N258" s="72">
        <v>0.12806284801290199</v>
      </c>
      <c r="O258" s="73">
        <v>1.10552133632703E-2</v>
      </c>
      <c r="P258" s="73"/>
      <c r="Q258" s="73"/>
      <c r="R258" s="74">
        <v>0.131977728749999</v>
      </c>
      <c r="S258" s="73">
        <v>7.82833148322E-4</v>
      </c>
      <c r="T258" s="74">
        <v>0</v>
      </c>
      <c r="U258" s="74">
        <v>0</v>
      </c>
      <c r="V258" s="74">
        <v>0.125527289922026</v>
      </c>
      <c r="W258" s="73">
        <v>1.10546834318639E-2</v>
      </c>
      <c r="X258" s="74">
        <v>2.5355580908757599E-3</v>
      </c>
      <c r="Y258" s="73">
        <v>6.0832890282E-6</v>
      </c>
      <c r="Z258" s="73">
        <v>0.26004057676290199</v>
      </c>
      <c r="AA258" s="73">
        <v>1.12918669500884E-2</v>
      </c>
      <c r="AB258" s="73">
        <v>4.5109948947757501E-2</v>
      </c>
      <c r="AC258" s="73">
        <v>4.5109948947757501E-2</v>
      </c>
    </row>
    <row r="259" spans="1:29" x14ac:dyDescent="0.3">
      <c r="A259" t="s">
        <v>88</v>
      </c>
      <c r="B259" t="s">
        <v>92</v>
      </c>
      <c r="C259">
        <v>27067</v>
      </c>
      <c r="D259">
        <v>103</v>
      </c>
      <c r="E259" t="s">
        <v>90</v>
      </c>
      <c r="F259" t="s">
        <v>42</v>
      </c>
      <c r="G259">
        <v>590</v>
      </c>
      <c r="H259" t="s">
        <v>28</v>
      </c>
      <c r="I259" t="s">
        <v>44</v>
      </c>
      <c r="J259">
        <v>90</v>
      </c>
      <c r="L259" s="72">
        <v>0.16671270256666601</v>
      </c>
      <c r="M259" s="73">
        <v>7.4449786106460004E-4</v>
      </c>
      <c r="N259" s="72">
        <v>0.11970497524216001</v>
      </c>
      <c r="O259" s="73">
        <v>1.0240507834945199E-2</v>
      </c>
      <c r="P259" s="73"/>
      <c r="Q259" s="73"/>
      <c r="R259" s="74">
        <v>0.16671270256666601</v>
      </c>
      <c r="S259" s="73">
        <v>7.4449786106460004E-4</v>
      </c>
      <c r="T259" s="74">
        <v>0</v>
      </c>
      <c r="U259" s="74">
        <v>0</v>
      </c>
      <c r="V259" s="74">
        <v>0.117204488041876</v>
      </c>
      <c r="W259" s="73">
        <v>1.02423012265913E-2</v>
      </c>
      <c r="X259" s="74">
        <v>2.5004872002845902E-3</v>
      </c>
      <c r="Y259" s="73">
        <v>1.6111255528100001E-5</v>
      </c>
      <c r="Z259" s="73">
        <v>0.28641767780882699</v>
      </c>
      <c r="AA259" s="73">
        <v>1.0311596916245501E-2</v>
      </c>
      <c r="AB259" s="73">
        <v>0.13344698274518199</v>
      </c>
      <c r="AC259" s="73">
        <v>0.13344698274518199</v>
      </c>
    </row>
    <row r="260" spans="1:29" x14ac:dyDescent="0.3">
      <c r="A260" t="s">
        <v>88</v>
      </c>
      <c r="B260" t="s">
        <v>92</v>
      </c>
      <c r="C260">
        <v>27067</v>
      </c>
      <c r="D260">
        <v>103</v>
      </c>
      <c r="E260" t="s">
        <v>90</v>
      </c>
      <c r="F260" t="s">
        <v>42</v>
      </c>
      <c r="G260">
        <v>590</v>
      </c>
      <c r="H260" t="s">
        <v>28</v>
      </c>
      <c r="I260" t="s">
        <v>43</v>
      </c>
      <c r="J260">
        <v>88</v>
      </c>
      <c r="L260" s="72">
        <v>0.16582683674999901</v>
      </c>
      <c r="M260" s="73">
        <v>9.7431450933060004E-4</v>
      </c>
      <c r="N260" s="72">
        <v>0.13127679699435599</v>
      </c>
      <c r="O260" s="73">
        <v>1.1505238988256301E-2</v>
      </c>
      <c r="P260" s="73"/>
      <c r="Q260" s="73"/>
      <c r="R260" s="74">
        <v>0.16582683674999901</v>
      </c>
      <c r="S260" s="73">
        <v>9.7431450933060004E-4</v>
      </c>
      <c r="T260" s="74">
        <v>0</v>
      </c>
      <c r="U260" s="74">
        <v>0</v>
      </c>
      <c r="V260" s="74">
        <v>0.12874004528062399</v>
      </c>
      <c r="W260" s="73">
        <v>1.15049430634816E-2</v>
      </c>
      <c r="X260" s="74">
        <v>2.5367517137311899E-3</v>
      </c>
      <c r="Y260" s="73">
        <v>6.2755889456999996E-6</v>
      </c>
      <c r="Z260" s="73">
        <v>0.297103633744356</v>
      </c>
      <c r="AA260" s="73">
        <v>1.1796195199670101E-2</v>
      </c>
      <c r="AB260" s="73">
        <v>6.9588611419857796E-2</v>
      </c>
      <c r="AC260" s="73">
        <v>6.9588611419857796E-2</v>
      </c>
    </row>
    <row r="261" spans="1:29" x14ac:dyDescent="0.3">
      <c r="A261" t="s">
        <v>88</v>
      </c>
      <c r="B261" t="s">
        <v>92</v>
      </c>
      <c r="C261">
        <v>27067</v>
      </c>
      <c r="D261">
        <v>103</v>
      </c>
      <c r="E261" t="s">
        <v>90</v>
      </c>
      <c r="F261" t="s">
        <v>42</v>
      </c>
      <c r="G261">
        <v>590</v>
      </c>
      <c r="H261" t="s">
        <v>28</v>
      </c>
      <c r="I261" t="s">
        <v>47</v>
      </c>
      <c r="J261">
        <v>90</v>
      </c>
      <c r="L261" s="72">
        <v>7.8391304322222397E-2</v>
      </c>
      <c r="M261" s="73">
        <v>3.9886723524679997E-4</v>
      </c>
      <c r="N261" s="72">
        <v>0.106499705046792</v>
      </c>
      <c r="O261" s="73">
        <v>7.3887550760250598E-3</v>
      </c>
      <c r="P261" s="73"/>
      <c r="Q261" s="73"/>
      <c r="R261" s="74">
        <v>7.8391304322222397E-2</v>
      </c>
      <c r="S261" s="73">
        <v>3.9886723524679997E-4</v>
      </c>
      <c r="T261" s="74">
        <v>0</v>
      </c>
      <c r="U261" s="74">
        <v>0</v>
      </c>
      <c r="V261" s="74">
        <v>0.10400261703977599</v>
      </c>
      <c r="W261" s="73">
        <v>7.3897318282292101E-3</v>
      </c>
      <c r="X261" s="74">
        <v>2.49708800701579E-3</v>
      </c>
      <c r="Y261" s="73">
        <v>1.50990690801E-5</v>
      </c>
      <c r="Z261" s="73">
        <v>0.18489100936901401</v>
      </c>
      <c r="AA261" s="73">
        <v>7.5092287107923197E-3</v>
      </c>
      <c r="AB261" s="73">
        <v>1.23167956529062E-2</v>
      </c>
      <c r="AC261" s="73">
        <v>1.23167956529062E-2</v>
      </c>
    </row>
    <row r="262" spans="1:29" x14ac:dyDescent="0.3">
      <c r="A262" t="s">
        <v>88</v>
      </c>
      <c r="B262" t="s">
        <v>92</v>
      </c>
      <c r="C262">
        <v>27067</v>
      </c>
      <c r="D262">
        <v>103</v>
      </c>
      <c r="E262" t="s">
        <v>90</v>
      </c>
      <c r="F262" t="s">
        <v>42</v>
      </c>
      <c r="G262">
        <v>590</v>
      </c>
      <c r="H262" t="s">
        <v>28</v>
      </c>
      <c r="I262" t="s">
        <v>46</v>
      </c>
      <c r="J262">
        <v>88</v>
      </c>
      <c r="L262" s="72">
        <v>7.8074892624999906E-2</v>
      </c>
      <c r="M262" s="73">
        <v>4.9570652058699999E-4</v>
      </c>
      <c r="N262" s="72">
        <v>0.123856051416773</v>
      </c>
      <c r="O262" s="73">
        <v>9.0089692776872607E-3</v>
      </c>
      <c r="P262" s="73"/>
      <c r="Q262" s="73"/>
      <c r="R262" s="74">
        <v>7.8074892624999906E-2</v>
      </c>
      <c r="S262" s="73">
        <v>4.9570652058699999E-4</v>
      </c>
      <c r="T262" s="74">
        <v>0</v>
      </c>
      <c r="U262" s="74">
        <v>0</v>
      </c>
      <c r="V262" s="74">
        <v>0.12132170934717799</v>
      </c>
      <c r="W262" s="73">
        <v>9.0087492846776009E-3</v>
      </c>
      <c r="X262" s="74">
        <v>2.5343420695953301E-3</v>
      </c>
      <c r="Y262" s="73">
        <v>6.0386801357999997E-6</v>
      </c>
      <c r="Z262" s="73">
        <v>0.201930944041773</v>
      </c>
      <c r="AA262" s="73">
        <v>9.1692360705062006E-3</v>
      </c>
      <c r="AB262" s="73">
        <v>1.13737130972722E-2</v>
      </c>
      <c r="AC262" s="73">
        <v>1.13737130972722E-2</v>
      </c>
    </row>
    <row r="263" spans="1:29" x14ac:dyDescent="0.3">
      <c r="A263" t="s">
        <v>88</v>
      </c>
      <c r="B263" t="s">
        <v>92</v>
      </c>
      <c r="C263">
        <v>27067</v>
      </c>
      <c r="D263">
        <v>103</v>
      </c>
      <c r="E263" t="s">
        <v>90</v>
      </c>
      <c r="F263" t="s">
        <v>42</v>
      </c>
      <c r="G263">
        <v>590</v>
      </c>
      <c r="H263" t="s">
        <v>28</v>
      </c>
      <c r="I263" t="s">
        <v>216</v>
      </c>
      <c r="J263">
        <v>90</v>
      </c>
      <c r="L263" s="72">
        <v>7.8391304322222397E-2</v>
      </c>
      <c r="M263" s="73">
        <v>3.9886723524679997E-4</v>
      </c>
      <c r="N263" s="72">
        <v>0.106499705046792</v>
      </c>
      <c r="O263" s="73">
        <v>7.3887550760250598E-3</v>
      </c>
      <c r="P263" s="73"/>
      <c r="Q263" s="73"/>
      <c r="R263" s="74">
        <v>7.8391304322222397E-2</v>
      </c>
      <c r="S263" s="73">
        <v>3.9886723524679997E-4</v>
      </c>
      <c r="T263" s="74">
        <v>0</v>
      </c>
      <c r="U263" s="74">
        <v>0</v>
      </c>
      <c r="V263" s="74">
        <v>0.10400261703977599</v>
      </c>
      <c r="W263" s="73">
        <v>7.3897318282292101E-3</v>
      </c>
      <c r="X263" s="74">
        <v>2.49708800701579E-3</v>
      </c>
      <c r="Y263" s="73">
        <v>1.50990690801E-5</v>
      </c>
      <c r="Z263" s="73">
        <v>0.18489100936901401</v>
      </c>
      <c r="AA263" s="73">
        <v>7.5092287107923197E-3</v>
      </c>
      <c r="AB263" s="73">
        <v>1.23167956529062E-2</v>
      </c>
      <c r="AC263" s="73">
        <v>1.23167956529062E-2</v>
      </c>
    </row>
    <row r="264" spans="1:29" x14ac:dyDescent="0.3">
      <c r="A264" t="s">
        <v>88</v>
      </c>
      <c r="B264" t="s">
        <v>92</v>
      </c>
      <c r="C264">
        <v>27067</v>
      </c>
      <c r="D264">
        <v>103</v>
      </c>
      <c r="E264" t="s">
        <v>90</v>
      </c>
      <c r="F264" t="s">
        <v>42</v>
      </c>
      <c r="G264">
        <v>590</v>
      </c>
      <c r="H264" t="s">
        <v>28</v>
      </c>
      <c r="I264" t="s">
        <v>217</v>
      </c>
      <c r="J264">
        <v>88</v>
      </c>
      <c r="L264" s="72">
        <v>7.8074892624999906E-2</v>
      </c>
      <c r="M264" s="73">
        <v>4.9570652058699999E-4</v>
      </c>
      <c r="N264" s="72">
        <v>0.123856051416773</v>
      </c>
      <c r="O264" s="73">
        <v>9.0089692776872607E-3</v>
      </c>
      <c r="P264" s="73"/>
      <c r="Q264" s="73"/>
      <c r="R264" s="74">
        <v>7.8074892624999906E-2</v>
      </c>
      <c r="S264" s="73">
        <v>4.9570652058699999E-4</v>
      </c>
      <c r="T264" s="74">
        <v>0</v>
      </c>
      <c r="U264" s="74">
        <v>0</v>
      </c>
      <c r="V264" s="74">
        <v>0.12132170934717799</v>
      </c>
      <c r="W264" s="73">
        <v>9.0087492846776009E-3</v>
      </c>
      <c r="X264" s="74">
        <v>2.5343420695953301E-3</v>
      </c>
      <c r="Y264" s="73">
        <v>6.0386801357999997E-6</v>
      </c>
      <c r="Z264" s="73">
        <v>0.201930944041773</v>
      </c>
      <c r="AA264" s="73">
        <v>9.1692360705062006E-3</v>
      </c>
      <c r="AB264" s="73">
        <v>1.13737130972722E-2</v>
      </c>
      <c r="AC264" s="73">
        <v>1.13737130972722E-2</v>
      </c>
    </row>
    <row r="265" spans="1:29" x14ac:dyDescent="0.3">
      <c r="A265" t="s">
        <v>88</v>
      </c>
      <c r="B265" t="s">
        <v>92</v>
      </c>
      <c r="C265">
        <v>27067</v>
      </c>
      <c r="D265">
        <v>103</v>
      </c>
      <c r="E265" t="s">
        <v>90</v>
      </c>
      <c r="F265" t="s">
        <v>42</v>
      </c>
      <c r="G265">
        <v>590</v>
      </c>
      <c r="H265" t="s">
        <v>28</v>
      </c>
      <c r="I265" t="s">
        <v>218</v>
      </c>
      <c r="J265">
        <v>90</v>
      </c>
      <c r="L265" s="72">
        <v>7.8391304322222397E-2</v>
      </c>
      <c r="M265" s="73">
        <v>3.9886723524679997E-4</v>
      </c>
      <c r="N265" s="72">
        <v>0.106499705046792</v>
      </c>
      <c r="O265" s="73">
        <v>7.3887550760250598E-3</v>
      </c>
      <c r="P265" s="73"/>
      <c r="Q265" s="73"/>
      <c r="R265" s="74">
        <v>7.8391304322222397E-2</v>
      </c>
      <c r="S265" s="73">
        <v>3.9886723524679997E-4</v>
      </c>
      <c r="T265" s="74">
        <v>0</v>
      </c>
      <c r="U265" s="74">
        <v>0</v>
      </c>
      <c r="V265" s="74">
        <v>0.10400261703977599</v>
      </c>
      <c r="W265" s="73">
        <v>7.3897318282292101E-3</v>
      </c>
      <c r="X265" s="74">
        <v>2.49708800701579E-3</v>
      </c>
      <c r="Y265" s="73">
        <v>1.50990690801E-5</v>
      </c>
      <c r="Z265" s="73">
        <v>0.18489100936901401</v>
      </c>
      <c r="AA265" s="73">
        <v>7.5092287107923197E-3</v>
      </c>
      <c r="AB265" s="73">
        <v>1.23167956529062E-2</v>
      </c>
      <c r="AC265" s="73">
        <v>1.23167956529062E-2</v>
      </c>
    </row>
    <row r="266" spans="1:29" x14ac:dyDescent="0.3">
      <c r="A266" t="s">
        <v>88</v>
      </c>
      <c r="B266" t="s">
        <v>92</v>
      </c>
      <c r="C266">
        <v>27067</v>
      </c>
      <c r="D266">
        <v>103</v>
      </c>
      <c r="E266" t="s">
        <v>90</v>
      </c>
      <c r="F266" t="s">
        <v>42</v>
      </c>
      <c r="G266">
        <v>590</v>
      </c>
      <c r="H266" t="s">
        <v>28</v>
      </c>
      <c r="I266" t="s">
        <v>219</v>
      </c>
      <c r="J266">
        <v>88</v>
      </c>
      <c r="L266" s="72">
        <v>7.8074892624999906E-2</v>
      </c>
      <c r="M266" s="73">
        <v>4.9570652058699999E-4</v>
      </c>
      <c r="N266" s="72">
        <v>0.123856051416773</v>
      </c>
      <c r="O266" s="73">
        <v>9.0089692776872607E-3</v>
      </c>
      <c r="P266" s="73"/>
      <c r="Q266" s="73"/>
      <c r="R266" s="74">
        <v>7.8074892624999906E-2</v>
      </c>
      <c r="S266" s="73">
        <v>4.9570652058699999E-4</v>
      </c>
      <c r="T266" s="74">
        <v>0</v>
      </c>
      <c r="U266" s="74">
        <v>0</v>
      </c>
      <c r="V266" s="74">
        <v>0.12132170934717799</v>
      </c>
      <c r="W266" s="73">
        <v>9.0087492846776009E-3</v>
      </c>
      <c r="X266" s="74">
        <v>2.5343420695953301E-3</v>
      </c>
      <c r="Y266" s="73">
        <v>6.0386801357999997E-6</v>
      </c>
      <c r="Z266" s="73">
        <v>0.201930944041773</v>
      </c>
      <c r="AA266" s="73">
        <v>9.1692360705062006E-3</v>
      </c>
      <c r="AB266" s="73">
        <v>1.13737130972722E-2</v>
      </c>
      <c r="AC266" s="73">
        <v>1.13737130972722E-2</v>
      </c>
    </row>
    <row r="267" spans="1:29" x14ac:dyDescent="0.3">
      <c r="A267" t="s">
        <v>88</v>
      </c>
      <c r="B267" t="s">
        <v>92</v>
      </c>
      <c r="C267">
        <v>27067</v>
      </c>
      <c r="D267">
        <v>103</v>
      </c>
      <c r="E267" t="s">
        <v>90</v>
      </c>
      <c r="F267" t="s">
        <v>42</v>
      </c>
      <c r="G267">
        <v>590</v>
      </c>
      <c r="H267" t="s">
        <v>28</v>
      </c>
      <c r="I267" t="s">
        <v>220</v>
      </c>
      <c r="J267">
        <v>90</v>
      </c>
      <c r="L267" s="72">
        <v>9.8803338088888998E-2</v>
      </c>
      <c r="M267" s="73">
        <v>4.6362148776450001E-4</v>
      </c>
      <c r="N267" s="72">
        <v>0.113018024323674</v>
      </c>
      <c r="O267" s="73">
        <v>8.3884268512780004E-3</v>
      </c>
      <c r="P267" s="73"/>
      <c r="Q267" s="73"/>
      <c r="R267" s="74">
        <v>9.8803338088888998E-2</v>
      </c>
      <c r="S267" s="73">
        <v>4.6362148776450001E-4</v>
      </c>
      <c r="T267" s="74">
        <v>0</v>
      </c>
      <c r="U267" s="74">
        <v>0</v>
      </c>
      <c r="V267" s="74">
        <v>0.11052043795925</v>
      </c>
      <c r="W267" s="73">
        <v>8.3898251732890099E-3</v>
      </c>
      <c r="X267" s="74">
        <v>2.4975863644240998E-3</v>
      </c>
      <c r="Y267" s="73">
        <v>1.51237222448E-5</v>
      </c>
      <c r="Z267" s="73">
        <v>0.211821362412563</v>
      </c>
      <c r="AA267" s="73">
        <v>8.4848904013158592E-3</v>
      </c>
      <c r="AB267" s="73">
        <v>5.5307922730539798E-2</v>
      </c>
      <c r="AC267" s="73">
        <v>5.5307922730539798E-2</v>
      </c>
    </row>
    <row r="268" spans="1:29" x14ac:dyDescent="0.3">
      <c r="A268" t="s">
        <v>88</v>
      </c>
      <c r="B268" t="s">
        <v>92</v>
      </c>
      <c r="C268">
        <v>27067</v>
      </c>
      <c r="D268">
        <v>103</v>
      </c>
      <c r="E268" t="s">
        <v>90</v>
      </c>
      <c r="F268" t="s">
        <v>42</v>
      </c>
      <c r="G268">
        <v>590</v>
      </c>
      <c r="H268" t="s">
        <v>28</v>
      </c>
      <c r="I268" t="s">
        <v>221</v>
      </c>
      <c r="J268">
        <v>88</v>
      </c>
      <c r="L268" s="72">
        <v>9.83218649999998E-2</v>
      </c>
      <c r="M268" s="73">
        <v>6.0179585130339997E-4</v>
      </c>
      <c r="N268" s="72">
        <v>0.128537947062354</v>
      </c>
      <c r="O268" s="73">
        <v>9.9928199052218298E-3</v>
      </c>
      <c r="P268" s="73"/>
      <c r="Q268" s="73"/>
      <c r="R268" s="74">
        <v>9.83218649999998E-2</v>
      </c>
      <c r="S268" s="73">
        <v>6.0179585130339997E-4</v>
      </c>
      <c r="T268" s="74">
        <v>0</v>
      </c>
      <c r="U268" s="74">
        <v>0</v>
      </c>
      <c r="V268" s="74">
        <v>0.12600290647864201</v>
      </c>
      <c r="W268" s="73">
        <v>9.9928316543693198E-3</v>
      </c>
      <c r="X268" s="74">
        <v>2.5350405837117999E-3</v>
      </c>
      <c r="Y268" s="73">
        <v>6.0649703770999998E-6</v>
      </c>
      <c r="Z268" s="73">
        <v>0.226859812062354</v>
      </c>
      <c r="AA268" s="73">
        <v>1.01678415915565E-2</v>
      </c>
      <c r="AB268" s="73">
        <v>4.0758829847041399E-2</v>
      </c>
      <c r="AC268" s="73">
        <v>4.0758829847041399E-2</v>
      </c>
    </row>
    <row r="269" spans="1:29" x14ac:dyDescent="0.3">
      <c r="A269" t="s">
        <v>88</v>
      </c>
      <c r="B269" t="s">
        <v>93</v>
      </c>
      <c r="C269">
        <v>27111</v>
      </c>
      <c r="D269">
        <v>57</v>
      </c>
      <c r="E269" t="s">
        <v>94</v>
      </c>
      <c r="F269" t="s">
        <v>16</v>
      </c>
      <c r="G269">
        <v>328</v>
      </c>
      <c r="H269" t="s">
        <v>18</v>
      </c>
      <c r="I269" t="s">
        <v>19</v>
      </c>
      <c r="L269" s="72">
        <v>0.21052600443363101</v>
      </c>
      <c r="M269" s="73">
        <v>-999</v>
      </c>
      <c r="N269" s="72">
        <v>1.2145699933171199E-2</v>
      </c>
      <c r="O269" s="73">
        <v>-999</v>
      </c>
      <c r="P269" s="73"/>
      <c r="Q269" s="73"/>
      <c r="R269" s="74">
        <v>0.21052600443363101</v>
      </c>
      <c r="S269" s="73">
        <v>-999</v>
      </c>
      <c r="T269" s="74">
        <v>0</v>
      </c>
      <c r="U269" s="74">
        <v>0</v>
      </c>
      <c r="V269" s="74">
        <v>1.2145699933171199E-2</v>
      </c>
      <c r="W269" s="73">
        <v>-999</v>
      </c>
      <c r="X269" s="74">
        <v>0</v>
      </c>
      <c r="Y269" s="73">
        <v>-999</v>
      </c>
      <c r="Z269" s="73">
        <v>0.222672066651284</v>
      </c>
      <c r="AA269" s="73"/>
      <c r="AB269" s="73">
        <v>-999</v>
      </c>
      <c r="AC269" s="73">
        <v>-999</v>
      </c>
    </row>
    <row r="270" spans="1:29" x14ac:dyDescent="0.3">
      <c r="A270" t="s">
        <v>88</v>
      </c>
      <c r="B270" t="s">
        <v>93</v>
      </c>
      <c r="C270">
        <v>27111</v>
      </c>
      <c r="D270">
        <v>57</v>
      </c>
      <c r="E270" t="s">
        <v>94</v>
      </c>
      <c r="F270" t="s">
        <v>16</v>
      </c>
      <c r="G270">
        <v>329</v>
      </c>
      <c r="H270" t="s">
        <v>24</v>
      </c>
      <c r="I270" t="s">
        <v>26</v>
      </c>
      <c r="J270">
        <v>89</v>
      </c>
      <c r="L270" s="72">
        <v>0.36275719514606702</v>
      </c>
      <c r="M270" s="73">
        <v>9.9667922993893401E-3</v>
      </c>
      <c r="N270" s="72">
        <v>5.9144843173675701E-2</v>
      </c>
      <c r="O270" s="73">
        <v>2.0065038847067798E-3</v>
      </c>
      <c r="P270" s="73"/>
      <c r="Q270" s="73"/>
      <c r="R270" s="74">
        <v>0.36275719514606702</v>
      </c>
      <c r="S270" s="73">
        <v>9.9667922993893401E-3</v>
      </c>
      <c r="T270" s="74">
        <v>0</v>
      </c>
      <c r="U270" s="74">
        <v>0</v>
      </c>
      <c r="V270" s="74">
        <v>3.9787182483908501E-2</v>
      </c>
      <c r="W270" s="73">
        <v>1.5931530958358401E-3</v>
      </c>
      <c r="X270" s="74">
        <v>1.93576606897672E-2</v>
      </c>
      <c r="Y270" s="73">
        <v>6.0546349902749997E-4</v>
      </c>
      <c r="Z270" s="73">
        <v>0.42190203831974299</v>
      </c>
      <c r="AA270" s="73">
        <v>1.15995613611223E-2</v>
      </c>
      <c r="AB270" s="73">
        <v>5.8195060235714198E-2</v>
      </c>
      <c r="AC270" s="73">
        <v>5.8195060235714198E-2</v>
      </c>
    </row>
    <row r="271" spans="1:29" x14ac:dyDescent="0.3">
      <c r="A271" t="s">
        <v>88</v>
      </c>
      <c r="B271" t="s">
        <v>93</v>
      </c>
      <c r="C271">
        <v>27111</v>
      </c>
      <c r="D271">
        <v>57</v>
      </c>
      <c r="E271" t="s">
        <v>94</v>
      </c>
      <c r="F271" t="s">
        <v>16</v>
      </c>
      <c r="G271">
        <v>329</v>
      </c>
      <c r="H271" t="s">
        <v>24</v>
      </c>
      <c r="I271" t="s">
        <v>25</v>
      </c>
      <c r="J271">
        <v>164</v>
      </c>
      <c r="L271" s="72">
        <v>0.43778587834756</v>
      </c>
      <c r="M271" s="73">
        <v>1.0750225628234101E-2</v>
      </c>
      <c r="N271" s="72">
        <v>5.8648058201378798E-2</v>
      </c>
      <c r="O271" s="73">
        <v>1.5662826765540799E-3</v>
      </c>
      <c r="P271" s="73"/>
      <c r="Q271" s="73"/>
      <c r="R271" s="74">
        <v>0.43778587834756</v>
      </c>
      <c r="S271" s="73">
        <v>1.0750225628234101E-2</v>
      </c>
      <c r="T271" s="74">
        <v>0</v>
      </c>
      <c r="U271" s="74">
        <v>0</v>
      </c>
      <c r="V271" s="74">
        <v>4.7139950515824598E-2</v>
      </c>
      <c r="W271" s="73">
        <v>1.35529701177469E-3</v>
      </c>
      <c r="X271" s="74">
        <v>1.15081076855542E-2</v>
      </c>
      <c r="Y271" s="73">
        <v>5.4167148484369999E-4</v>
      </c>
      <c r="Z271" s="73">
        <v>0.49643393654893903</v>
      </c>
      <c r="AA271" s="73">
        <v>1.19353964950841E-2</v>
      </c>
      <c r="AB271" s="73">
        <v>-4.23168267696429E-2</v>
      </c>
      <c r="AC271" s="73">
        <v>-4.23168267696429E-2</v>
      </c>
    </row>
    <row r="272" spans="1:29" x14ac:dyDescent="0.3">
      <c r="A272" t="s">
        <v>88</v>
      </c>
      <c r="B272" t="s">
        <v>93</v>
      </c>
      <c r="C272">
        <v>27111</v>
      </c>
      <c r="D272">
        <v>57</v>
      </c>
      <c r="E272" t="s">
        <v>94</v>
      </c>
      <c r="F272" t="s">
        <v>16</v>
      </c>
      <c r="G272">
        <v>340</v>
      </c>
      <c r="H272" t="s">
        <v>21</v>
      </c>
      <c r="I272" t="s">
        <v>148</v>
      </c>
      <c r="J272">
        <v>89</v>
      </c>
      <c r="L272" s="72">
        <v>0.26368202732584201</v>
      </c>
      <c r="M272" s="73">
        <v>9.7221175715561502E-3</v>
      </c>
      <c r="N272" s="72">
        <v>-2.95098413896763E-2</v>
      </c>
      <c r="O272" s="73">
        <v>2.0167496526675801E-3</v>
      </c>
      <c r="P272" s="73"/>
      <c r="Q272" s="73"/>
      <c r="R272" s="74">
        <v>0.26368202732584201</v>
      </c>
      <c r="S272" s="73">
        <v>9.7221175715561502E-3</v>
      </c>
      <c r="T272" s="74">
        <v>0</v>
      </c>
      <c r="U272" s="74">
        <v>0</v>
      </c>
      <c r="V272" s="74">
        <v>-3.7049928063550001E-2</v>
      </c>
      <c r="W272" s="73">
        <v>1.76817462559459E-3</v>
      </c>
      <c r="X272" s="74">
        <v>7.5400866738736302E-3</v>
      </c>
      <c r="Y272" s="73">
        <v>5.834572434081E-4</v>
      </c>
      <c r="Z272" s="73">
        <v>0.23417218593616601</v>
      </c>
      <c r="AA272" s="73">
        <v>8.9710805183185697E-3</v>
      </c>
      <c r="AB272" s="73">
        <v>4.7101658786343703E-2</v>
      </c>
      <c r="AC272" s="73">
        <v>4.7101658786343703E-2</v>
      </c>
    </row>
    <row r="273" spans="1:29" x14ac:dyDescent="0.3">
      <c r="A273" t="s">
        <v>88</v>
      </c>
      <c r="B273" t="s">
        <v>93</v>
      </c>
      <c r="C273">
        <v>27111</v>
      </c>
      <c r="D273">
        <v>57</v>
      </c>
      <c r="E273" t="s">
        <v>94</v>
      </c>
      <c r="F273" t="s">
        <v>16</v>
      </c>
      <c r="G273">
        <v>340</v>
      </c>
      <c r="H273" t="s">
        <v>21</v>
      </c>
      <c r="I273" t="s">
        <v>147</v>
      </c>
      <c r="J273">
        <v>164</v>
      </c>
      <c r="L273" s="72">
        <v>0.20073068178658501</v>
      </c>
      <c r="M273" s="73">
        <v>1.1148019811596599E-2</v>
      </c>
      <c r="N273" s="72">
        <v>-2.3892857810233301E-2</v>
      </c>
      <c r="O273" s="73">
        <v>1.85450128416332E-3</v>
      </c>
      <c r="P273" s="73"/>
      <c r="Q273" s="73"/>
      <c r="R273" s="74">
        <v>0.20073068178658501</v>
      </c>
      <c r="S273" s="73">
        <v>1.1148019811596599E-2</v>
      </c>
      <c r="T273" s="74">
        <v>0</v>
      </c>
      <c r="U273" s="74">
        <v>0</v>
      </c>
      <c r="V273" s="74">
        <v>-2.8150804136813201E-2</v>
      </c>
      <c r="W273" s="73">
        <v>1.83988887742128E-3</v>
      </c>
      <c r="X273" s="74">
        <v>4.2579463265799899E-3</v>
      </c>
      <c r="Y273" s="73">
        <v>2.6147334698480002E-4</v>
      </c>
      <c r="Z273" s="73">
        <v>0.176837823976352</v>
      </c>
      <c r="AA273" s="73">
        <v>9.6541641317610706E-3</v>
      </c>
      <c r="AB273" s="73">
        <v>-1.68931327387789E-3</v>
      </c>
      <c r="AC273" s="73">
        <v>-1.68931327387789E-3</v>
      </c>
    </row>
    <row r="274" spans="1:29" x14ac:dyDescent="0.3">
      <c r="A274" t="s">
        <v>88</v>
      </c>
      <c r="B274" t="s">
        <v>93</v>
      </c>
      <c r="C274">
        <v>27111</v>
      </c>
      <c r="D274">
        <v>57</v>
      </c>
      <c r="E274" t="s">
        <v>94</v>
      </c>
      <c r="F274" t="s">
        <v>16</v>
      </c>
      <c r="G274">
        <v>340</v>
      </c>
      <c r="H274" t="s">
        <v>21</v>
      </c>
      <c r="I274" t="s">
        <v>160</v>
      </c>
      <c r="J274">
        <v>89</v>
      </c>
      <c r="L274" s="72">
        <v>0.213452179056179</v>
      </c>
      <c r="M274" s="73">
        <v>8.6099214769703603E-3</v>
      </c>
      <c r="N274" s="72">
        <v>-4.4665881560300496E-3</v>
      </c>
      <c r="O274" s="73">
        <v>1.88128897380304E-3</v>
      </c>
      <c r="P274" s="73"/>
      <c r="Q274" s="73"/>
      <c r="R274" s="74">
        <v>0.213452179056179</v>
      </c>
      <c r="S274" s="73">
        <v>8.6099214769703603E-3</v>
      </c>
      <c r="T274" s="74">
        <v>0</v>
      </c>
      <c r="U274" s="74">
        <v>0</v>
      </c>
      <c r="V274" s="74">
        <v>-1.48712514827528E-2</v>
      </c>
      <c r="W274" s="73">
        <v>1.6792631889392001E-3</v>
      </c>
      <c r="X274" s="74">
        <v>1.0404663326722701E-2</v>
      </c>
      <c r="Y274" s="73">
        <v>4.8214836470270001E-4</v>
      </c>
      <c r="Z274" s="73">
        <v>0.20898559090014901</v>
      </c>
      <c r="AA274" s="73">
        <v>8.5983217484734004E-3</v>
      </c>
      <c r="AB274" s="73">
        <v>4.8441293675101797E-2</v>
      </c>
      <c r="AC274" s="73">
        <v>4.8441293675101797E-2</v>
      </c>
    </row>
    <row r="275" spans="1:29" x14ac:dyDescent="0.3">
      <c r="A275" t="s">
        <v>88</v>
      </c>
      <c r="B275" t="s">
        <v>93</v>
      </c>
      <c r="C275">
        <v>27111</v>
      </c>
      <c r="D275">
        <v>57</v>
      </c>
      <c r="E275" t="s">
        <v>94</v>
      </c>
      <c r="F275" t="s">
        <v>16</v>
      </c>
      <c r="G275">
        <v>340</v>
      </c>
      <c r="H275" t="s">
        <v>21</v>
      </c>
      <c r="I275" t="s">
        <v>161</v>
      </c>
      <c r="J275">
        <v>164</v>
      </c>
      <c r="L275" s="72">
        <v>0.155729876097561</v>
      </c>
      <c r="M275" s="73">
        <v>8.8841284680148003E-3</v>
      </c>
      <c r="N275" s="72">
        <v>-6.50367676089828E-3</v>
      </c>
      <c r="O275" s="73">
        <v>1.2737781910182699E-3</v>
      </c>
      <c r="P275" s="73"/>
      <c r="Q275" s="73"/>
      <c r="R275" s="74">
        <v>0.155729876097561</v>
      </c>
      <c r="S275" s="73">
        <v>8.8841284680148003E-3</v>
      </c>
      <c r="T275" s="74">
        <v>0</v>
      </c>
      <c r="U275" s="74">
        <v>0</v>
      </c>
      <c r="V275" s="74">
        <v>-1.2637730002090499E-2</v>
      </c>
      <c r="W275" s="73">
        <v>1.31222575152302E-3</v>
      </c>
      <c r="X275" s="74">
        <v>6.1340532411923001E-3</v>
      </c>
      <c r="Y275" s="73">
        <v>2.6400878932989998E-4</v>
      </c>
      <c r="Z275" s="73">
        <v>0.14922619933666201</v>
      </c>
      <c r="AA275" s="73">
        <v>8.2620686458340607E-3</v>
      </c>
      <c r="AB275" s="73">
        <v>-2.05754747529631E-3</v>
      </c>
      <c r="AC275" s="73">
        <v>-2.05754747529631E-3</v>
      </c>
    </row>
    <row r="276" spans="1:29" x14ac:dyDescent="0.3">
      <c r="A276" t="s">
        <v>88</v>
      </c>
      <c r="B276" t="s">
        <v>93</v>
      </c>
      <c r="C276">
        <v>27111</v>
      </c>
      <c r="D276">
        <v>57</v>
      </c>
      <c r="E276" t="s">
        <v>94</v>
      </c>
      <c r="F276" t="s">
        <v>16</v>
      </c>
      <c r="G276">
        <v>340</v>
      </c>
      <c r="H276" t="s">
        <v>21</v>
      </c>
      <c r="I276" t="s">
        <v>151</v>
      </c>
      <c r="J276">
        <v>89</v>
      </c>
      <c r="L276" s="72">
        <v>0.257956841011236</v>
      </c>
      <c r="M276" s="73">
        <v>9.7231746474341803E-3</v>
      </c>
      <c r="N276" s="72">
        <v>-6.4795034189742201E-3</v>
      </c>
      <c r="O276" s="73">
        <v>2.1419244438252798E-3</v>
      </c>
      <c r="P276" s="73"/>
      <c r="Q276" s="73"/>
      <c r="R276" s="74">
        <v>0.257956841011236</v>
      </c>
      <c r="S276" s="73">
        <v>9.7231746474341803E-3</v>
      </c>
      <c r="T276" s="74">
        <v>0</v>
      </c>
      <c r="U276" s="74">
        <v>0</v>
      </c>
      <c r="V276" s="74">
        <v>-2.2994837023202201E-2</v>
      </c>
      <c r="W276" s="73">
        <v>1.7890433572613901E-3</v>
      </c>
      <c r="X276" s="74">
        <v>1.6515333604228001E-2</v>
      </c>
      <c r="Y276" s="73">
        <v>6.8688043775739995E-4</v>
      </c>
      <c r="Z276" s="73">
        <v>0.25147733759226099</v>
      </c>
      <c r="AA276" s="73">
        <v>9.0585078356712999E-3</v>
      </c>
      <c r="AB276" s="73">
        <v>5.6090960697210902E-2</v>
      </c>
      <c r="AC276" s="73">
        <v>5.6090960697210902E-2</v>
      </c>
    </row>
    <row r="277" spans="1:29" x14ac:dyDescent="0.3">
      <c r="A277" t="s">
        <v>88</v>
      </c>
      <c r="B277" t="s">
        <v>93</v>
      </c>
      <c r="C277">
        <v>27111</v>
      </c>
      <c r="D277">
        <v>57</v>
      </c>
      <c r="E277" t="s">
        <v>94</v>
      </c>
      <c r="F277" t="s">
        <v>16</v>
      </c>
      <c r="G277">
        <v>340</v>
      </c>
      <c r="H277" t="s">
        <v>21</v>
      </c>
      <c r="I277" t="s">
        <v>150</v>
      </c>
      <c r="J277">
        <v>164</v>
      </c>
      <c r="L277" s="72">
        <v>0.197994605439024</v>
      </c>
      <c r="M277" s="73">
        <v>1.1080608853585401E-2</v>
      </c>
      <c r="N277" s="72">
        <v>-9.2089431095397495E-3</v>
      </c>
      <c r="O277" s="73">
        <v>1.8903520836377301E-3</v>
      </c>
      <c r="P277" s="73"/>
      <c r="Q277" s="73"/>
      <c r="R277" s="74">
        <v>0.197994605439024</v>
      </c>
      <c r="S277" s="73">
        <v>1.1080608853585401E-2</v>
      </c>
      <c r="T277" s="74">
        <v>0</v>
      </c>
      <c r="U277" s="74">
        <v>0</v>
      </c>
      <c r="V277" s="74">
        <v>-1.8446674828437801E-2</v>
      </c>
      <c r="W277" s="73">
        <v>1.78718463302416E-3</v>
      </c>
      <c r="X277" s="74">
        <v>9.2377317188980998E-3</v>
      </c>
      <c r="Y277" s="73">
        <v>4.2206822944189999E-4</v>
      </c>
      <c r="Z277" s="73">
        <v>0.18878566232948399</v>
      </c>
      <c r="AA277" s="73">
        <v>9.7912124813940103E-3</v>
      </c>
      <c r="AB277" s="73">
        <v>-1.60088078335066E-3</v>
      </c>
      <c r="AC277" s="73">
        <v>-1.60088078335066E-3</v>
      </c>
    </row>
    <row r="278" spans="1:29" x14ac:dyDescent="0.3">
      <c r="A278" t="s">
        <v>88</v>
      </c>
      <c r="B278" t="s">
        <v>93</v>
      </c>
      <c r="C278">
        <v>27111</v>
      </c>
      <c r="D278">
        <v>57</v>
      </c>
      <c r="E278" t="s">
        <v>94</v>
      </c>
      <c r="F278" t="s">
        <v>16</v>
      </c>
      <c r="G278">
        <v>340</v>
      </c>
      <c r="H278" t="s">
        <v>21</v>
      </c>
      <c r="I278" t="s">
        <v>162</v>
      </c>
      <c r="J278">
        <v>89</v>
      </c>
      <c r="L278" s="72">
        <v>0.20767797402247101</v>
      </c>
      <c r="M278" s="73">
        <v>8.5960326246979808E-3</v>
      </c>
      <c r="N278" s="72">
        <v>1.6045351192440899E-2</v>
      </c>
      <c r="O278" s="73">
        <v>2.0540413166511202E-3</v>
      </c>
      <c r="P278" s="73"/>
      <c r="Q278" s="73"/>
      <c r="R278" s="74">
        <v>0.20767797402247101</v>
      </c>
      <c r="S278" s="73">
        <v>8.5960326246979808E-3</v>
      </c>
      <c r="T278" s="74">
        <v>0</v>
      </c>
      <c r="U278" s="74">
        <v>0</v>
      </c>
      <c r="V278" s="74">
        <v>-2.31095269714017E-3</v>
      </c>
      <c r="W278" s="73">
        <v>1.74364951074131E-3</v>
      </c>
      <c r="X278" s="74">
        <v>1.8356303889581101E-2</v>
      </c>
      <c r="Y278" s="73">
        <v>5.95387448148E-4</v>
      </c>
      <c r="Z278" s="73">
        <v>0.22372332521491201</v>
      </c>
      <c r="AA278" s="73">
        <v>8.6675364988976905E-3</v>
      </c>
      <c r="AB278" s="73">
        <v>5.6188827435441999E-2</v>
      </c>
      <c r="AC278" s="73">
        <v>5.6188827435441999E-2</v>
      </c>
    </row>
    <row r="279" spans="1:29" x14ac:dyDescent="0.3">
      <c r="A279" t="s">
        <v>88</v>
      </c>
      <c r="B279" t="s">
        <v>93</v>
      </c>
      <c r="C279">
        <v>27111</v>
      </c>
      <c r="D279">
        <v>57</v>
      </c>
      <c r="E279" t="s">
        <v>94</v>
      </c>
      <c r="F279" t="s">
        <v>16</v>
      </c>
      <c r="G279">
        <v>340</v>
      </c>
      <c r="H279" t="s">
        <v>21</v>
      </c>
      <c r="I279" t="s">
        <v>163</v>
      </c>
      <c r="J279">
        <v>164</v>
      </c>
      <c r="L279" s="72">
        <v>0.15094194607316999</v>
      </c>
      <c r="M279" s="73">
        <v>8.8028346076062594E-3</v>
      </c>
      <c r="N279" s="72">
        <v>5.7035367452482498E-3</v>
      </c>
      <c r="O279" s="73">
        <v>1.41041481959241E-3</v>
      </c>
      <c r="P279" s="73"/>
      <c r="Q279" s="73"/>
      <c r="R279" s="74">
        <v>0.15094194607316999</v>
      </c>
      <c r="S279" s="73">
        <v>8.8028346076062594E-3</v>
      </c>
      <c r="T279" s="74">
        <v>0</v>
      </c>
      <c r="U279" s="74">
        <v>0</v>
      </c>
      <c r="V279" s="74">
        <v>-4.2629274538995201E-3</v>
      </c>
      <c r="W279" s="73">
        <v>1.3150906329221701E-3</v>
      </c>
      <c r="X279" s="74">
        <v>9.9664641991477794E-3</v>
      </c>
      <c r="Y279" s="73">
        <v>4.123058991769E-4</v>
      </c>
      <c r="Z279" s="73">
        <v>0.156645482818419</v>
      </c>
      <c r="AA279" s="73">
        <v>8.3260641675192999E-3</v>
      </c>
      <c r="AB279" s="73">
        <v>-1.92852943642856E-3</v>
      </c>
      <c r="AC279" s="73">
        <v>-1.92852943642856E-3</v>
      </c>
    </row>
    <row r="280" spans="1:29" x14ac:dyDescent="0.3">
      <c r="A280" t="s">
        <v>88</v>
      </c>
      <c r="B280" t="s">
        <v>93</v>
      </c>
      <c r="C280">
        <v>27111</v>
      </c>
      <c r="D280">
        <v>57</v>
      </c>
      <c r="E280" t="s">
        <v>94</v>
      </c>
      <c r="F280" t="s">
        <v>16</v>
      </c>
      <c r="G280">
        <v>340</v>
      </c>
      <c r="H280" t="s">
        <v>21</v>
      </c>
      <c r="I280" t="s">
        <v>145</v>
      </c>
      <c r="J280">
        <v>89</v>
      </c>
      <c r="L280" s="72">
        <v>0.26867093247190998</v>
      </c>
      <c r="M280" s="73">
        <v>9.7264172168234908E-3</v>
      </c>
      <c r="N280" s="72">
        <v>-5.2376192154170602E-2</v>
      </c>
      <c r="O280" s="73">
        <v>2.0458019871483499E-3</v>
      </c>
      <c r="P280" s="73"/>
      <c r="Q280" s="73"/>
      <c r="R280" s="74">
        <v>0.26867093247190998</v>
      </c>
      <c r="S280" s="73">
        <v>9.7264172168234908E-3</v>
      </c>
      <c r="T280" s="74">
        <v>0</v>
      </c>
      <c r="U280" s="74">
        <v>0</v>
      </c>
      <c r="V280" s="74">
        <v>-5.0730323754611999E-2</v>
      </c>
      <c r="W280" s="73">
        <v>1.82690836134887E-3</v>
      </c>
      <c r="X280" s="74">
        <v>-1.64586839955858E-3</v>
      </c>
      <c r="Y280" s="73">
        <v>5.6297913183960002E-4</v>
      </c>
      <c r="Z280" s="73">
        <v>0.21629474031773899</v>
      </c>
      <c r="AA280" s="73">
        <v>8.8813780004614092E-3</v>
      </c>
      <c r="AB280" s="73">
        <v>3.7865068473571302E-2</v>
      </c>
      <c r="AC280" s="73">
        <v>3.7865068473571302E-2</v>
      </c>
    </row>
    <row r="281" spans="1:29" x14ac:dyDescent="0.3">
      <c r="A281" t="s">
        <v>88</v>
      </c>
      <c r="B281" t="s">
        <v>93</v>
      </c>
      <c r="C281">
        <v>27111</v>
      </c>
      <c r="D281">
        <v>57</v>
      </c>
      <c r="E281" t="s">
        <v>94</v>
      </c>
      <c r="F281" t="s">
        <v>16</v>
      </c>
      <c r="G281">
        <v>340</v>
      </c>
      <c r="H281" t="s">
        <v>21</v>
      </c>
      <c r="I281" t="s">
        <v>144</v>
      </c>
      <c r="J281">
        <v>164</v>
      </c>
      <c r="L281" s="72">
        <v>0.202939430743902</v>
      </c>
      <c r="M281" s="73">
        <v>1.12034814443699E-2</v>
      </c>
      <c r="N281" s="72">
        <v>-3.8355730072066697E-2</v>
      </c>
      <c r="O281" s="73">
        <v>2.0623454651935501E-3</v>
      </c>
      <c r="P281" s="73"/>
      <c r="Q281" s="73"/>
      <c r="R281" s="74">
        <v>0.202939430743902</v>
      </c>
      <c r="S281" s="73">
        <v>1.12034814443699E-2</v>
      </c>
      <c r="T281" s="74">
        <v>0</v>
      </c>
      <c r="U281" s="74">
        <v>0</v>
      </c>
      <c r="V281" s="74">
        <v>-3.7500206913212798E-2</v>
      </c>
      <c r="W281" s="73">
        <v>1.9956483126256802E-3</v>
      </c>
      <c r="X281" s="74">
        <v>-8.5552315885390005E-4</v>
      </c>
      <c r="Y281" s="73">
        <v>3.346622065283E-4</v>
      </c>
      <c r="Z281" s="73">
        <v>0.164583700671835</v>
      </c>
      <c r="AA281" s="73">
        <v>9.5393492018855698E-3</v>
      </c>
      <c r="AB281" s="73">
        <v>-3.3743179380952499E-3</v>
      </c>
      <c r="AC281" s="73">
        <v>-3.3743179380952499E-3</v>
      </c>
    </row>
    <row r="282" spans="1:29" x14ac:dyDescent="0.3">
      <c r="A282" t="s">
        <v>88</v>
      </c>
      <c r="B282" t="s">
        <v>93</v>
      </c>
      <c r="C282">
        <v>27111</v>
      </c>
      <c r="D282">
        <v>57</v>
      </c>
      <c r="E282" t="s">
        <v>94</v>
      </c>
      <c r="F282" t="s">
        <v>16</v>
      </c>
      <c r="G282">
        <v>340</v>
      </c>
      <c r="H282" t="s">
        <v>21</v>
      </c>
      <c r="I282" t="s">
        <v>164</v>
      </c>
      <c r="J282">
        <v>89</v>
      </c>
      <c r="L282" s="72">
        <v>0.21819165561797699</v>
      </c>
      <c r="M282" s="73">
        <v>8.6302153533512199E-3</v>
      </c>
      <c r="N282" s="72">
        <v>-2.57368253942027E-2</v>
      </c>
      <c r="O282" s="73">
        <v>1.8678944680911101E-3</v>
      </c>
      <c r="P282" s="73"/>
      <c r="Q282" s="73"/>
      <c r="R282" s="74">
        <v>0.21819165561797699</v>
      </c>
      <c r="S282" s="73">
        <v>8.6302153533512199E-3</v>
      </c>
      <c r="T282" s="74">
        <v>0</v>
      </c>
      <c r="U282" s="74">
        <v>0</v>
      </c>
      <c r="V282" s="74">
        <v>-2.7841476730318299E-2</v>
      </c>
      <c r="W282" s="73">
        <v>1.6804024067878199E-3</v>
      </c>
      <c r="X282" s="74">
        <v>2.1046513361155602E-3</v>
      </c>
      <c r="Y282" s="73">
        <v>4.5718683521100002E-4</v>
      </c>
      <c r="Z282" s="73">
        <v>0.19245483022377399</v>
      </c>
      <c r="AA282" s="73">
        <v>8.6122967299992904E-3</v>
      </c>
      <c r="AB282" s="73">
        <v>4.0039510171309502E-2</v>
      </c>
      <c r="AC282" s="73">
        <v>4.0039510171309502E-2</v>
      </c>
    </row>
    <row r="283" spans="1:29" x14ac:dyDescent="0.3">
      <c r="A283" t="s">
        <v>88</v>
      </c>
      <c r="B283" t="s">
        <v>93</v>
      </c>
      <c r="C283">
        <v>27111</v>
      </c>
      <c r="D283">
        <v>57</v>
      </c>
      <c r="E283" t="s">
        <v>94</v>
      </c>
      <c r="F283" t="s">
        <v>16</v>
      </c>
      <c r="G283">
        <v>340</v>
      </c>
      <c r="H283" t="s">
        <v>21</v>
      </c>
      <c r="I283" t="s">
        <v>165</v>
      </c>
      <c r="J283">
        <v>164</v>
      </c>
      <c r="L283" s="72">
        <v>0.15966483506707299</v>
      </c>
      <c r="M283" s="73">
        <v>8.9729460033964002E-3</v>
      </c>
      <c r="N283" s="72">
        <v>-1.89516796998919E-2</v>
      </c>
      <c r="O283" s="73">
        <v>1.3740342617672601E-3</v>
      </c>
      <c r="P283" s="73"/>
      <c r="Q283" s="73"/>
      <c r="R283" s="74">
        <v>0.15966483506707299</v>
      </c>
      <c r="S283" s="73">
        <v>8.9729460033964002E-3</v>
      </c>
      <c r="T283" s="74">
        <v>0</v>
      </c>
      <c r="U283" s="74">
        <v>0</v>
      </c>
      <c r="V283" s="74">
        <v>-2.1012033586752299E-2</v>
      </c>
      <c r="W283" s="73">
        <v>1.4129699041791101E-3</v>
      </c>
      <c r="X283" s="74">
        <v>2.0603538868603699E-3</v>
      </c>
      <c r="Y283" s="73">
        <v>2.3797969552409999E-4</v>
      </c>
      <c r="Z283" s="73">
        <v>0.14071315536718099</v>
      </c>
      <c r="AA283" s="73">
        <v>8.2220149825861007E-3</v>
      </c>
      <c r="AB283" s="73">
        <v>-4.1368164199999504E-3</v>
      </c>
      <c r="AC283" s="73">
        <v>-4.1368164199999504E-3</v>
      </c>
    </row>
    <row r="284" spans="1:29" x14ac:dyDescent="0.3">
      <c r="A284" t="s">
        <v>88</v>
      </c>
      <c r="B284" t="s">
        <v>93</v>
      </c>
      <c r="C284">
        <v>27111</v>
      </c>
      <c r="D284">
        <v>57</v>
      </c>
      <c r="E284" t="s">
        <v>94</v>
      </c>
      <c r="F284" t="s">
        <v>16</v>
      </c>
      <c r="G284">
        <v>340</v>
      </c>
      <c r="H284" t="s">
        <v>21</v>
      </c>
      <c r="I284" t="s">
        <v>154</v>
      </c>
      <c r="J284">
        <v>89</v>
      </c>
      <c r="L284" s="72">
        <v>0.13352899159550499</v>
      </c>
      <c r="M284" s="73">
        <v>4.7962128951925097E-3</v>
      </c>
      <c r="N284" s="72">
        <v>2.4638720319458199E-2</v>
      </c>
      <c r="O284" s="73">
        <v>1.3547146802594401E-3</v>
      </c>
      <c r="P284" s="73"/>
      <c r="Q284" s="73"/>
      <c r="R284" s="74">
        <v>0.13352899159550499</v>
      </c>
      <c r="S284" s="73">
        <v>4.7962128951925097E-3</v>
      </c>
      <c r="T284" s="74">
        <v>0</v>
      </c>
      <c r="U284" s="74">
        <v>0</v>
      </c>
      <c r="V284" s="74">
        <v>1.31528778951605E-2</v>
      </c>
      <c r="W284" s="73">
        <v>1.15938325776356E-3</v>
      </c>
      <c r="X284" s="74">
        <v>1.1485842424297701E-2</v>
      </c>
      <c r="Y284" s="73">
        <v>4.8874706258580003E-4</v>
      </c>
      <c r="Z284" s="73">
        <v>0.15816771191496301</v>
      </c>
      <c r="AA284" s="73">
        <v>5.6005956871379202E-3</v>
      </c>
      <c r="AB284" s="73">
        <v>3.8535407932737999E-2</v>
      </c>
      <c r="AC284" s="73">
        <v>3.8535407932737999E-2</v>
      </c>
    </row>
    <row r="285" spans="1:29" x14ac:dyDescent="0.3">
      <c r="A285" t="s">
        <v>88</v>
      </c>
      <c r="B285" t="s">
        <v>93</v>
      </c>
      <c r="C285">
        <v>27111</v>
      </c>
      <c r="D285">
        <v>57</v>
      </c>
      <c r="E285" t="s">
        <v>94</v>
      </c>
      <c r="F285" t="s">
        <v>16</v>
      </c>
      <c r="G285">
        <v>340</v>
      </c>
      <c r="H285" t="s">
        <v>21</v>
      </c>
      <c r="I285" t="s">
        <v>153</v>
      </c>
      <c r="J285">
        <v>164</v>
      </c>
      <c r="L285" s="72">
        <v>0.10784442309756</v>
      </c>
      <c r="M285" s="73">
        <v>5.9941878909480903E-3</v>
      </c>
      <c r="N285" s="72">
        <v>1.90521774434349E-2</v>
      </c>
      <c r="O285" s="73">
        <v>1.0479391484452701E-3</v>
      </c>
      <c r="P285" s="73"/>
      <c r="Q285" s="73"/>
      <c r="R285" s="74">
        <v>0.10784442309756</v>
      </c>
      <c r="S285" s="73">
        <v>5.9941878909480903E-3</v>
      </c>
      <c r="T285" s="74">
        <v>0</v>
      </c>
      <c r="U285" s="74">
        <v>0</v>
      </c>
      <c r="V285" s="74">
        <v>1.3064130304378601E-2</v>
      </c>
      <c r="W285" s="73">
        <v>9.3755699567230001E-4</v>
      </c>
      <c r="X285" s="74">
        <v>5.9880471390563201E-3</v>
      </c>
      <c r="Y285" s="73">
        <v>3.268261591034E-4</v>
      </c>
      <c r="Z285" s="73">
        <v>0.126896600540995</v>
      </c>
      <c r="AA285" s="73">
        <v>6.74259637947298E-3</v>
      </c>
      <c r="AB285" s="73">
        <v>-3.3743179380952499E-3</v>
      </c>
      <c r="AC285" s="73">
        <v>-3.3743179380952499E-3</v>
      </c>
    </row>
    <row r="286" spans="1:29" x14ac:dyDescent="0.3">
      <c r="A286" t="s">
        <v>88</v>
      </c>
      <c r="B286" t="s">
        <v>93</v>
      </c>
      <c r="C286">
        <v>27111</v>
      </c>
      <c r="D286">
        <v>57</v>
      </c>
      <c r="E286" t="s">
        <v>94</v>
      </c>
      <c r="F286" t="s">
        <v>16</v>
      </c>
      <c r="G286">
        <v>340</v>
      </c>
      <c r="H286" t="s">
        <v>21</v>
      </c>
      <c r="I286" t="s">
        <v>166</v>
      </c>
      <c r="J286">
        <v>89</v>
      </c>
      <c r="L286" s="72">
        <v>0.13772559417977501</v>
      </c>
      <c r="M286" s="73">
        <v>4.7928051176928804E-3</v>
      </c>
      <c r="N286" s="72">
        <v>3.1939295916918103E-2</v>
      </c>
      <c r="O286" s="73">
        <v>1.5469424102039901E-3</v>
      </c>
      <c r="P286" s="73"/>
      <c r="Q286" s="73"/>
      <c r="R286" s="74">
        <v>0.13772559417977501</v>
      </c>
      <c r="S286" s="73">
        <v>4.7928051176928804E-3</v>
      </c>
      <c r="T286" s="74">
        <v>0</v>
      </c>
      <c r="U286" s="74">
        <v>0</v>
      </c>
      <c r="V286" s="74">
        <v>1.95287393540369E-2</v>
      </c>
      <c r="W286" s="73">
        <v>1.29758341456574E-3</v>
      </c>
      <c r="X286" s="74">
        <v>1.24105565628812E-2</v>
      </c>
      <c r="Y286" s="73">
        <v>4.4922989343329999E-4</v>
      </c>
      <c r="Z286" s="73">
        <v>0.169664890096693</v>
      </c>
      <c r="AA286" s="73">
        <v>5.81843007320471E-3</v>
      </c>
      <c r="AB286" s="73">
        <v>4.1232042873213998E-2</v>
      </c>
      <c r="AC286" s="73">
        <v>4.1232042873213998E-2</v>
      </c>
    </row>
    <row r="287" spans="1:29" x14ac:dyDescent="0.3">
      <c r="A287" t="s">
        <v>88</v>
      </c>
      <c r="B287" t="s">
        <v>93</v>
      </c>
      <c r="C287">
        <v>27111</v>
      </c>
      <c r="D287">
        <v>57</v>
      </c>
      <c r="E287" t="s">
        <v>94</v>
      </c>
      <c r="F287" t="s">
        <v>16</v>
      </c>
      <c r="G287">
        <v>340</v>
      </c>
      <c r="H287" t="s">
        <v>21</v>
      </c>
      <c r="I287" t="s">
        <v>167</v>
      </c>
      <c r="J287">
        <v>164</v>
      </c>
      <c r="L287" s="72">
        <v>0.10722399003048699</v>
      </c>
      <c r="M287" s="73">
        <v>5.65815811629278E-3</v>
      </c>
      <c r="N287" s="72">
        <v>2.1858349000542801E-2</v>
      </c>
      <c r="O287" s="73">
        <v>1.24443271348741E-3</v>
      </c>
      <c r="P287" s="73"/>
      <c r="Q287" s="73"/>
      <c r="R287" s="74">
        <v>0.10722399003048699</v>
      </c>
      <c r="S287" s="73">
        <v>5.65815811629278E-3</v>
      </c>
      <c r="T287" s="74">
        <v>0</v>
      </c>
      <c r="U287" s="74">
        <v>0</v>
      </c>
      <c r="V287" s="74">
        <v>1.49871894106721E-2</v>
      </c>
      <c r="W287" s="73">
        <v>1.11721765094564E-3</v>
      </c>
      <c r="X287" s="74">
        <v>6.8711595898706297E-3</v>
      </c>
      <c r="Y287" s="73">
        <v>3.4700289787450002E-4</v>
      </c>
      <c r="Z287" s="73">
        <v>0.12908233903103</v>
      </c>
      <c r="AA287" s="73">
        <v>6.5670267321049297E-3</v>
      </c>
      <c r="AB287" s="73">
        <v>-4.1368164199999504E-3</v>
      </c>
      <c r="AC287" s="73">
        <v>-4.1368164199999504E-3</v>
      </c>
    </row>
    <row r="288" spans="1:29" x14ac:dyDescent="0.3">
      <c r="A288" t="s">
        <v>88</v>
      </c>
      <c r="B288" t="s">
        <v>93</v>
      </c>
      <c r="C288">
        <v>27111</v>
      </c>
      <c r="D288">
        <v>57</v>
      </c>
      <c r="E288" t="s">
        <v>94</v>
      </c>
      <c r="F288" t="s">
        <v>16</v>
      </c>
      <c r="G288">
        <v>345</v>
      </c>
      <c r="H288" t="s">
        <v>36</v>
      </c>
      <c r="I288" t="s">
        <v>38</v>
      </c>
      <c r="J288">
        <v>89</v>
      </c>
      <c r="L288" s="72">
        <v>0.31177289210112302</v>
      </c>
      <c r="M288" s="73">
        <v>7.2397059908134104E-3</v>
      </c>
      <c r="N288" s="72">
        <v>4.6298195077648402E-2</v>
      </c>
      <c r="O288" s="73">
        <v>1.29060407769348E-3</v>
      </c>
      <c r="P288" s="73"/>
      <c r="Q288" s="73"/>
      <c r="R288" s="74">
        <v>0.31177289210112302</v>
      </c>
      <c r="S288" s="73">
        <v>7.2397059908134104E-3</v>
      </c>
      <c r="T288" s="74">
        <v>0</v>
      </c>
      <c r="U288" s="74">
        <v>0</v>
      </c>
      <c r="V288" s="74">
        <v>3.0520852818137999E-2</v>
      </c>
      <c r="W288" s="73">
        <v>1.0289528419896001E-3</v>
      </c>
      <c r="X288" s="74">
        <v>1.5777342259510399E-2</v>
      </c>
      <c r="Y288" s="73">
        <v>4.276068925099E-4</v>
      </c>
      <c r="Z288" s="73">
        <v>0.35807108717877201</v>
      </c>
      <c r="AA288" s="73">
        <v>8.1618790217649999E-3</v>
      </c>
      <c r="AB288" s="73">
        <v>8.19624745499999E-2</v>
      </c>
      <c r="AC288" s="73">
        <v>8.19624745499999E-2</v>
      </c>
    </row>
    <row r="289" spans="1:29" x14ac:dyDescent="0.3">
      <c r="A289" t="s">
        <v>88</v>
      </c>
      <c r="B289" t="s">
        <v>93</v>
      </c>
      <c r="C289">
        <v>27111</v>
      </c>
      <c r="D289">
        <v>57</v>
      </c>
      <c r="E289" t="s">
        <v>94</v>
      </c>
      <c r="F289" t="s">
        <v>16</v>
      </c>
      <c r="G289">
        <v>345</v>
      </c>
      <c r="H289" t="s">
        <v>36</v>
      </c>
      <c r="I289" t="s">
        <v>37</v>
      </c>
      <c r="J289">
        <v>164</v>
      </c>
      <c r="L289" s="72">
        <v>0.36865360131707298</v>
      </c>
      <c r="M289" s="73">
        <v>9.0326214916287006E-3</v>
      </c>
      <c r="N289" s="72">
        <v>4.5583557099732101E-2</v>
      </c>
      <c r="O289" s="73">
        <v>1.38424146515998E-3</v>
      </c>
      <c r="P289" s="73"/>
      <c r="Q289" s="73"/>
      <c r="R289" s="74">
        <v>0.36865360131707298</v>
      </c>
      <c r="S289" s="73">
        <v>9.0326214916287006E-3</v>
      </c>
      <c r="T289" s="74">
        <v>0</v>
      </c>
      <c r="U289" s="74">
        <v>0</v>
      </c>
      <c r="V289" s="74">
        <v>3.57493096350174E-2</v>
      </c>
      <c r="W289" s="73">
        <v>1.18114144937048E-3</v>
      </c>
      <c r="X289" s="74">
        <v>9.8342474647147102E-3</v>
      </c>
      <c r="Y289" s="73">
        <v>4.4856893121539998E-4</v>
      </c>
      <c r="Z289" s="73">
        <v>0.41423715841680497</v>
      </c>
      <c r="AA289" s="73">
        <v>1.0094575700526401E-2</v>
      </c>
      <c r="AB289" s="73">
        <v>-3.4050443841071497E-2</v>
      </c>
      <c r="AC289" s="73">
        <v>-3.4050443841071497E-2</v>
      </c>
    </row>
    <row r="290" spans="1:29" x14ac:dyDescent="0.3">
      <c r="A290" t="s">
        <v>88</v>
      </c>
      <c r="B290" t="s">
        <v>93</v>
      </c>
      <c r="C290">
        <v>27111</v>
      </c>
      <c r="D290">
        <v>57</v>
      </c>
      <c r="E290" t="s">
        <v>94</v>
      </c>
      <c r="F290" t="s">
        <v>16</v>
      </c>
      <c r="G290">
        <v>590</v>
      </c>
      <c r="H290" t="s">
        <v>28</v>
      </c>
      <c r="I290" t="s">
        <v>156</v>
      </c>
      <c r="J290">
        <v>89</v>
      </c>
      <c r="L290" s="72">
        <v>-1.23095340561797E-2</v>
      </c>
      <c r="M290" s="73">
        <v>5.269014254152E-4</v>
      </c>
      <c r="N290" s="72">
        <v>3.4260079451027402E-2</v>
      </c>
      <c r="O290" s="73">
        <v>9.3750095892940004E-4</v>
      </c>
      <c r="P290" s="73"/>
      <c r="Q290" s="73"/>
      <c r="R290" s="74">
        <v>-1.23095340561797E-2</v>
      </c>
      <c r="S290" s="73">
        <v>5.269014254152E-4</v>
      </c>
      <c r="T290" s="74">
        <v>0</v>
      </c>
      <c r="U290" s="74">
        <v>0</v>
      </c>
      <c r="V290" s="74">
        <v>2.07047326446896E-2</v>
      </c>
      <c r="W290" s="73">
        <v>6.217687051838E-4</v>
      </c>
      <c r="X290" s="74">
        <v>1.3555346806337701E-2</v>
      </c>
      <c r="Y290" s="73">
        <v>3.7496699355750001E-4</v>
      </c>
      <c r="Z290" s="73">
        <v>2.1950545394847702E-2</v>
      </c>
      <c r="AA290" s="73">
        <v>7.9760096415130001E-4</v>
      </c>
      <c r="AB290" s="73">
        <v>5.7859566341952502E-3</v>
      </c>
      <c r="AC290" s="73">
        <v>5.7859566341952502E-3</v>
      </c>
    </row>
    <row r="291" spans="1:29" x14ac:dyDescent="0.3">
      <c r="A291" t="s">
        <v>88</v>
      </c>
      <c r="B291" t="s">
        <v>93</v>
      </c>
      <c r="C291">
        <v>27111</v>
      </c>
      <c r="D291">
        <v>57</v>
      </c>
      <c r="E291" t="s">
        <v>94</v>
      </c>
      <c r="F291" t="s">
        <v>16</v>
      </c>
      <c r="G291">
        <v>590</v>
      </c>
      <c r="H291" t="s">
        <v>28</v>
      </c>
      <c r="I291" t="s">
        <v>168</v>
      </c>
      <c r="J291">
        <v>89</v>
      </c>
      <c r="L291" s="72">
        <v>5.2956389471910101E-2</v>
      </c>
      <c r="M291" s="73">
        <v>2.7705290551349E-3</v>
      </c>
      <c r="N291" s="72">
        <v>0.12166042015881599</v>
      </c>
      <c r="O291" s="73">
        <v>1.3728160045869901E-3</v>
      </c>
      <c r="P291" s="73"/>
      <c r="Q291" s="73"/>
      <c r="R291" s="74">
        <v>5.2956389471910101E-2</v>
      </c>
      <c r="S291" s="73">
        <v>2.7705290551349E-3</v>
      </c>
      <c r="T291" s="74">
        <v>0</v>
      </c>
      <c r="U291" s="74">
        <v>0</v>
      </c>
      <c r="V291" s="74">
        <v>9.5525809308073806E-2</v>
      </c>
      <c r="W291" s="73">
        <v>1.1558177072894999E-3</v>
      </c>
      <c r="X291" s="74">
        <v>2.6134610850742299E-2</v>
      </c>
      <c r="Y291" s="73">
        <v>4.7873300062840001E-4</v>
      </c>
      <c r="Z291" s="73">
        <v>0.17461680963072601</v>
      </c>
      <c r="AA291" s="73">
        <v>3.53379216744522E-3</v>
      </c>
      <c r="AB291" s="73">
        <v>0.105905610889047</v>
      </c>
      <c r="AC291" s="73">
        <v>0.105905610889047</v>
      </c>
    </row>
    <row r="292" spans="1:29" x14ac:dyDescent="0.3">
      <c r="A292" t="s">
        <v>88</v>
      </c>
      <c r="B292" t="s">
        <v>93</v>
      </c>
      <c r="C292">
        <v>27111</v>
      </c>
      <c r="D292">
        <v>57</v>
      </c>
      <c r="E292" t="s">
        <v>94</v>
      </c>
      <c r="F292" t="s">
        <v>16</v>
      </c>
      <c r="G292">
        <v>590</v>
      </c>
      <c r="H292" t="s">
        <v>28</v>
      </c>
      <c r="I292" t="s">
        <v>169</v>
      </c>
      <c r="J292">
        <v>89</v>
      </c>
      <c r="L292" s="72">
        <v>4.1265424966292E-2</v>
      </c>
      <c r="M292" s="73">
        <v>2.1299261583813799E-3</v>
      </c>
      <c r="N292" s="72">
        <v>0.14889873897735401</v>
      </c>
      <c r="O292" s="73">
        <v>1.77235706624344E-3</v>
      </c>
      <c r="P292" s="73"/>
      <c r="Q292" s="73"/>
      <c r="R292" s="74">
        <v>4.1265424966292E-2</v>
      </c>
      <c r="S292" s="73">
        <v>2.1299261583813799E-3</v>
      </c>
      <c r="T292" s="74">
        <v>0</v>
      </c>
      <c r="U292" s="74">
        <v>0</v>
      </c>
      <c r="V292" s="74">
        <v>0.111413839749507</v>
      </c>
      <c r="W292" s="73">
        <v>1.4190397691321601E-3</v>
      </c>
      <c r="X292" s="74">
        <v>3.7484899227846598E-2</v>
      </c>
      <c r="Y292" s="73">
        <v>6.4769466116290002E-4</v>
      </c>
      <c r="Z292" s="73">
        <v>0.19016416394364599</v>
      </c>
      <c r="AA292" s="73">
        <v>3.22148606213628E-3</v>
      </c>
      <c r="AB292" s="73">
        <v>0.115451911447052</v>
      </c>
      <c r="AC292" s="73">
        <v>0.115451911447052</v>
      </c>
    </row>
    <row r="293" spans="1:29" x14ac:dyDescent="0.3">
      <c r="A293" t="s">
        <v>88</v>
      </c>
      <c r="B293" t="s">
        <v>93</v>
      </c>
      <c r="C293">
        <v>27111</v>
      </c>
      <c r="D293">
        <v>57</v>
      </c>
      <c r="E293" t="s">
        <v>94</v>
      </c>
      <c r="F293" t="s">
        <v>16</v>
      </c>
      <c r="G293">
        <v>590</v>
      </c>
      <c r="H293" t="s">
        <v>28</v>
      </c>
      <c r="I293" t="s">
        <v>170</v>
      </c>
      <c r="J293">
        <v>89</v>
      </c>
      <c r="L293" s="72">
        <v>5.0640338359550501E-2</v>
      </c>
      <c r="M293" s="73">
        <v>3.2904857349379101E-3</v>
      </c>
      <c r="N293" s="72">
        <v>1.3698219794728999E-3</v>
      </c>
      <c r="O293" s="73">
        <v>1.60507137554152E-3</v>
      </c>
      <c r="P293" s="73"/>
      <c r="Q293" s="73"/>
      <c r="R293" s="74">
        <v>5.0640338359550501E-2</v>
      </c>
      <c r="S293" s="73">
        <v>3.2904857349379101E-3</v>
      </c>
      <c r="T293" s="74">
        <v>0</v>
      </c>
      <c r="U293" s="74">
        <v>0</v>
      </c>
      <c r="V293" s="74">
        <v>-2.2799179687198998E-2</v>
      </c>
      <c r="W293" s="73">
        <v>1.39915336774852E-3</v>
      </c>
      <c r="X293" s="74">
        <v>2.4169001666671901E-2</v>
      </c>
      <c r="Y293" s="73">
        <v>7.9136979382109999E-4</v>
      </c>
      <c r="Z293" s="73">
        <v>5.2010160339023399E-2</v>
      </c>
      <c r="AA293" s="73">
        <v>4.1609129810167098E-3</v>
      </c>
      <c r="AB293" s="73">
        <v>-5.3743054623042699E-2</v>
      </c>
      <c r="AC293" s="73">
        <v>-5.3743054623042699E-2</v>
      </c>
    </row>
    <row r="294" spans="1:29" x14ac:dyDescent="0.3">
      <c r="A294" t="s">
        <v>88</v>
      </c>
      <c r="B294" t="s">
        <v>93</v>
      </c>
      <c r="C294">
        <v>27111</v>
      </c>
      <c r="D294">
        <v>57</v>
      </c>
      <c r="E294" t="s">
        <v>94</v>
      </c>
      <c r="F294" t="s">
        <v>16</v>
      </c>
      <c r="G294">
        <v>590</v>
      </c>
      <c r="H294" t="s">
        <v>28</v>
      </c>
      <c r="I294" t="s">
        <v>171</v>
      </c>
      <c r="J294">
        <v>89</v>
      </c>
      <c r="L294" s="72">
        <v>4.5637761325842602E-2</v>
      </c>
      <c r="M294" s="73">
        <v>3.18010602239009E-3</v>
      </c>
      <c r="N294" s="72">
        <v>4.28552080228711E-2</v>
      </c>
      <c r="O294" s="73">
        <v>1.5092763492722699E-3</v>
      </c>
      <c r="P294" s="73"/>
      <c r="Q294" s="73"/>
      <c r="R294" s="74">
        <v>4.5637761325842602E-2</v>
      </c>
      <c r="S294" s="73">
        <v>3.18010602239009E-3</v>
      </c>
      <c r="T294" s="74">
        <v>0</v>
      </c>
      <c r="U294" s="74">
        <v>0</v>
      </c>
      <c r="V294" s="74">
        <v>7.5517032631086103E-3</v>
      </c>
      <c r="W294" s="73">
        <v>9.4480747874230002E-4</v>
      </c>
      <c r="X294" s="74">
        <v>3.5303504759762502E-2</v>
      </c>
      <c r="Y294" s="73">
        <v>9.5951533443870002E-4</v>
      </c>
      <c r="Z294" s="73">
        <v>8.8492969348713701E-2</v>
      </c>
      <c r="AA294" s="73">
        <v>4.3852846594683399E-3</v>
      </c>
      <c r="AB294" s="73">
        <v>-6.7726962614610001E-4</v>
      </c>
      <c r="AC294" s="73">
        <v>-6.7726962614610001E-4</v>
      </c>
    </row>
    <row r="295" spans="1:29" x14ac:dyDescent="0.3">
      <c r="A295" t="s">
        <v>88</v>
      </c>
      <c r="B295" t="s">
        <v>93</v>
      </c>
      <c r="C295">
        <v>27111</v>
      </c>
      <c r="D295">
        <v>57</v>
      </c>
      <c r="E295" t="s">
        <v>94</v>
      </c>
      <c r="F295" t="s">
        <v>16</v>
      </c>
      <c r="G295">
        <v>590</v>
      </c>
      <c r="H295" t="s">
        <v>28</v>
      </c>
      <c r="I295" t="s">
        <v>155</v>
      </c>
      <c r="J295">
        <v>164</v>
      </c>
      <c r="L295" s="72">
        <v>-7.3083884634146598E-3</v>
      </c>
      <c r="M295" s="73">
        <v>5.0871540956759997E-4</v>
      </c>
      <c r="N295" s="72">
        <v>2.14435994300738E-2</v>
      </c>
      <c r="O295" s="73">
        <v>1.0273938597121499E-3</v>
      </c>
      <c r="P295" s="73"/>
      <c r="Q295" s="73"/>
      <c r="R295" s="74">
        <v>-7.3083884634146598E-3</v>
      </c>
      <c r="S295" s="73">
        <v>5.0871540956759997E-4</v>
      </c>
      <c r="T295" s="74">
        <v>0</v>
      </c>
      <c r="U295" s="74">
        <v>0</v>
      </c>
      <c r="V295" s="74">
        <v>1.39076481320818E-2</v>
      </c>
      <c r="W295" s="73">
        <v>6.8411391076939998E-4</v>
      </c>
      <c r="X295" s="74">
        <v>7.53595129799196E-3</v>
      </c>
      <c r="Y295" s="73">
        <v>3.9207496141030002E-4</v>
      </c>
      <c r="Z295" s="73">
        <v>1.41352109666591E-2</v>
      </c>
      <c r="AA295" s="73">
        <v>8.9752448505649998E-4</v>
      </c>
      <c r="AB295" s="73">
        <v>-9.8386257671060698E-3</v>
      </c>
      <c r="AC295" s="73">
        <v>-9.8386257671060698E-3</v>
      </c>
    </row>
    <row r="296" spans="1:29" x14ac:dyDescent="0.3">
      <c r="A296" t="s">
        <v>88</v>
      </c>
      <c r="B296" t="s">
        <v>93</v>
      </c>
      <c r="C296">
        <v>27111</v>
      </c>
      <c r="D296">
        <v>57</v>
      </c>
      <c r="E296" t="s">
        <v>94</v>
      </c>
      <c r="F296" t="s">
        <v>16</v>
      </c>
      <c r="G296">
        <v>590</v>
      </c>
      <c r="H296" t="s">
        <v>28</v>
      </c>
      <c r="I296" t="s">
        <v>172</v>
      </c>
      <c r="J296">
        <v>164</v>
      </c>
      <c r="L296" s="72">
        <v>1.49378060243902E-2</v>
      </c>
      <c r="M296" s="73">
        <v>1.2872822905779101E-3</v>
      </c>
      <c r="N296" s="72">
        <v>9.7628147357508493E-2</v>
      </c>
      <c r="O296" s="73">
        <v>2.0166026327297498E-3</v>
      </c>
      <c r="P296" s="73"/>
      <c r="Q296" s="73"/>
      <c r="R296" s="74">
        <v>1.49378060243902E-2</v>
      </c>
      <c r="S296" s="73">
        <v>1.2872822905779101E-3</v>
      </c>
      <c r="T296" s="74">
        <v>0</v>
      </c>
      <c r="U296" s="74">
        <v>0</v>
      </c>
      <c r="V296" s="74">
        <v>8.3504237838805104E-2</v>
      </c>
      <c r="W296" s="73">
        <v>1.9048749750359901E-3</v>
      </c>
      <c r="X296" s="74">
        <v>1.41239095187033E-2</v>
      </c>
      <c r="Y296" s="73">
        <v>4.0746761645029999E-4</v>
      </c>
      <c r="Z296" s="73">
        <v>0.112565953381898</v>
      </c>
      <c r="AA296" s="73">
        <v>2.3884336450218499E-3</v>
      </c>
      <c r="AB296" s="73">
        <v>6.7584861457144502E-3</v>
      </c>
      <c r="AC296" s="73">
        <v>6.7584861457144502E-3</v>
      </c>
    </row>
    <row r="297" spans="1:29" x14ac:dyDescent="0.3">
      <c r="A297" t="s">
        <v>88</v>
      </c>
      <c r="B297" t="s">
        <v>93</v>
      </c>
      <c r="C297">
        <v>27111</v>
      </c>
      <c r="D297">
        <v>57</v>
      </c>
      <c r="E297" t="s">
        <v>94</v>
      </c>
      <c r="F297" t="s">
        <v>16</v>
      </c>
      <c r="G297">
        <v>590</v>
      </c>
      <c r="H297" t="s">
        <v>28</v>
      </c>
      <c r="I297" t="s">
        <v>173</v>
      </c>
      <c r="J297">
        <v>164</v>
      </c>
      <c r="L297" s="72">
        <v>1.0054508280487699E-2</v>
      </c>
      <c r="M297" s="73">
        <v>1.15208869479159E-3</v>
      </c>
      <c r="N297" s="72">
        <v>0.115950866320082</v>
      </c>
      <c r="O297" s="73">
        <v>2.6169793130913499E-3</v>
      </c>
      <c r="P297" s="73"/>
      <c r="Q297" s="73"/>
      <c r="R297" s="74">
        <v>1.0054508280487699E-2</v>
      </c>
      <c r="S297" s="73">
        <v>1.15208869479159E-3</v>
      </c>
      <c r="T297" s="74">
        <v>0</v>
      </c>
      <c r="U297" s="74">
        <v>0</v>
      </c>
      <c r="V297" s="74">
        <v>9.5334390230612603E-2</v>
      </c>
      <c r="W297" s="73">
        <v>2.2721712204773902E-3</v>
      </c>
      <c r="X297" s="74">
        <v>2.0616476089469801E-2</v>
      </c>
      <c r="Y297" s="73">
        <v>6.8024153246319999E-4</v>
      </c>
      <c r="Z297" s="73">
        <v>0.12600537460057001</v>
      </c>
      <c r="AA297" s="73">
        <v>2.9589006596765998E-3</v>
      </c>
      <c r="AB297" s="73">
        <v>6.7584861457144502E-3</v>
      </c>
      <c r="AC297" s="73">
        <v>6.7584861457144502E-3</v>
      </c>
    </row>
    <row r="298" spans="1:29" x14ac:dyDescent="0.3">
      <c r="A298" t="s">
        <v>88</v>
      </c>
      <c r="B298" t="s">
        <v>93</v>
      </c>
      <c r="C298">
        <v>27111</v>
      </c>
      <c r="D298">
        <v>57</v>
      </c>
      <c r="E298" t="s">
        <v>94</v>
      </c>
      <c r="F298" t="s">
        <v>16</v>
      </c>
      <c r="G298">
        <v>590</v>
      </c>
      <c r="H298" t="s">
        <v>28</v>
      </c>
      <c r="I298" t="s">
        <v>174</v>
      </c>
      <c r="J298">
        <v>164</v>
      </c>
      <c r="L298" s="72">
        <v>1.1673406987804801E-2</v>
      </c>
      <c r="M298" s="73">
        <v>1.3610704789139699E-3</v>
      </c>
      <c r="N298" s="72">
        <v>-2.3773910819173101E-3</v>
      </c>
      <c r="O298" s="73">
        <v>8.2678265948610003E-4</v>
      </c>
      <c r="P298" s="73"/>
      <c r="Q298" s="73"/>
      <c r="R298" s="74">
        <v>1.1673406987804801E-2</v>
      </c>
      <c r="S298" s="73">
        <v>1.3610704789139699E-3</v>
      </c>
      <c r="T298" s="74">
        <v>0</v>
      </c>
      <c r="U298" s="74">
        <v>0</v>
      </c>
      <c r="V298" s="74">
        <v>-1.15239006805124E-2</v>
      </c>
      <c r="W298" s="73">
        <v>9.5952485908449995E-4</v>
      </c>
      <c r="X298" s="74">
        <v>9.1465095985951497E-3</v>
      </c>
      <c r="Y298" s="73">
        <v>5.0053788033779995E-4</v>
      </c>
      <c r="Z298" s="73">
        <v>9.2960159058875398E-3</v>
      </c>
      <c r="AA298" s="73">
        <v>1.5257336605401801E-3</v>
      </c>
      <c r="AB298" s="73">
        <v>-3.8401765955591E-2</v>
      </c>
      <c r="AC298" s="73">
        <v>-3.8401765955591E-2</v>
      </c>
    </row>
    <row r="299" spans="1:29" x14ac:dyDescent="0.3">
      <c r="A299" t="s">
        <v>88</v>
      </c>
      <c r="B299" t="s">
        <v>93</v>
      </c>
      <c r="C299">
        <v>27111</v>
      </c>
      <c r="D299">
        <v>57</v>
      </c>
      <c r="E299" t="s">
        <v>94</v>
      </c>
      <c r="F299" t="s">
        <v>16</v>
      </c>
      <c r="G299">
        <v>590</v>
      </c>
      <c r="H299" t="s">
        <v>28</v>
      </c>
      <c r="I299" t="s">
        <v>175</v>
      </c>
      <c r="J299">
        <v>164</v>
      </c>
      <c r="L299" s="72">
        <v>8.1994523170731397E-3</v>
      </c>
      <c r="M299" s="73">
        <v>1.30003924888879E-3</v>
      </c>
      <c r="N299" s="72">
        <v>2.1391922867447798E-2</v>
      </c>
      <c r="O299" s="73">
        <v>9.9023146626809992E-4</v>
      </c>
      <c r="P299" s="73"/>
      <c r="Q299" s="73"/>
      <c r="R299" s="74">
        <v>8.1994523170731397E-3</v>
      </c>
      <c r="S299" s="73">
        <v>1.30003924888879E-3</v>
      </c>
      <c r="T299" s="74">
        <v>0</v>
      </c>
      <c r="U299" s="74">
        <v>0</v>
      </c>
      <c r="V299" s="74">
        <v>6.6158830325653397E-3</v>
      </c>
      <c r="W299" s="73">
        <v>5.5699161034340001E-4</v>
      </c>
      <c r="X299" s="74">
        <v>1.4776039834882401E-2</v>
      </c>
      <c r="Y299" s="73">
        <v>7.6497930072340001E-4</v>
      </c>
      <c r="Z299" s="73">
        <v>2.9591375184520902E-2</v>
      </c>
      <c r="AA299" s="73">
        <v>1.9861396434279299E-3</v>
      </c>
      <c r="AB299" s="73">
        <v>-1.0787996439850799E-2</v>
      </c>
      <c r="AC299" s="73">
        <v>-1.0787996439850799E-2</v>
      </c>
    </row>
    <row r="300" spans="1:29" x14ac:dyDescent="0.3">
      <c r="A300" t="s">
        <v>88</v>
      </c>
      <c r="B300" t="s">
        <v>93</v>
      </c>
      <c r="C300">
        <v>27111</v>
      </c>
      <c r="D300">
        <v>57</v>
      </c>
      <c r="E300" t="s">
        <v>94</v>
      </c>
      <c r="F300" t="s">
        <v>16</v>
      </c>
      <c r="G300">
        <v>590</v>
      </c>
      <c r="H300" t="s">
        <v>28</v>
      </c>
      <c r="I300" t="s">
        <v>176</v>
      </c>
      <c r="J300">
        <v>89</v>
      </c>
      <c r="L300" s="72">
        <v>0.33156111542696598</v>
      </c>
      <c r="M300" s="73">
        <v>6.6771123144998001E-3</v>
      </c>
      <c r="N300" s="72">
        <v>8.1376776698665207E-2</v>
      </c>
      <c r="O300" s="73">
        <v>1.82127449008347E-3</v>
      </c>
      <c r="P300" s="73"/>
      <c r="Q300" s="73"/>
      <c r="R300" s="74">
        <v>0.33156111542696598</v>
      </c>
      <c r="S300" s="73">
        <v>6.6771123144998001E-3</v>
      </c>
      <c r="T300" s="74">
        <v>0</v>
      </c>
      <c r="U300" s="74">
        <v>0</v>
      </c>
      <c r="V300" s="74">
        <v>5.1288454431332203E-2</v>
      </c>
      <c r="W300" s="73">
        <v>1.4155878410749799E-3</v>
      </c>
      <c r="X300" s="74">
        <v>3.00883222673329E-2</v>
      </c>
      <c r="Y300" s="73">
        <v>7.3263148728010003E-4</v>
      </c>
      <c r="Z300" s="73">
        <v>0.41293789212563098</v>
      </c>
      <c r="AA300" s="73">
        <v>7.7007242014989E-3</v>
      </c>
      <c r="AB300" s="73">
        <v>0.169498284946105</v>
      </c>
      <c r="AC300" s="73">
        <v>0.169498284946105</v>
      </c>
    </row>
    <row r="301" spans="1:29" x14ac:dyDescent="0.3">
      <c r="A301" t="s">
        <v>88</v>
      </c>
      <c r="B301" t="s">
        <v>93</v>
      </c>
      <c r="C301">
        <v>27111</v>
      </c>
      <c r="D301">
        <v>57</v>
      </c>
      <c r="E301" t="s">
        <v>94</v>
      </c>
      <c r="F301" t="s">
        <v>16</v>
      </c>
      <c r="G301">
        <v>590</v>
      </c>
      <c r="H301" t="s">
        <v>28</v>
      </c>
      <c r="I301" t="s">
        <v>177</v>
      </c>
      <c r="J301">
        <v>89</v>
      </c>
      <c r="L301" s="72">
        <v>3.0766915831460601E-2</v>
      </c>
      <c r="M301" s="73">
        <v>1.81585415756794E-3</v>
      </c>
      <c r="N301" s="72">
        <v>0.124396343813049</v>
      </c>
      <c r="O301" s="73">
        <v>1.6705311791170799E-3</v>
      </c>
      <c r="P301" s="73"/>
      <c r="Q301" s="73"/>
      <c r="R301" s="74">
        <v>3.0766915831460601E-2</v>
      </c>
      <c r="S301" s="73">
        <v>1.81585415756794E-3</v>
      </c>
      <c r="T301" s="74">
        <v>0</v>
      </c>
      <c r="U301" s="74">
        <v>0</v>
      </c>
      <c r="V301" s="74">
        <v>0.100678935499646</v>
      </c>
      <c r="W301" s="73">
        <v>1.52996036129881E-3</v>
      </c>
      <c r="X301" s="74">
        <v>2.3717408313402799E-2</v>
      </c>
      <c r="Y301" s="73">
        <v>4.0313263885140001E-4</v>
      </c>
      <c r="Z301" s="73">
        <v>0.15516325964451</v>
      </c>
      <c r="AA301" s="73">
        <v>2.7000670741453999E-3</v>
      </c>
      <c r="AB301" s="73">
        <v>8.1765341968095206E-2</v>
      </c>
      <c r="AC301" s="73">
        <v>8.1765341968095206E-2</v>
      </c>
    </row>
    <row r="302" spans="1:29" x14ac:dyDescent="0.3">
      <c r="A302" t="s">
        <v>88</v>
      </c>
      <c r="B302" t="s">
        <v>93</v>
      </c>
      <c r="C302">
        <v>27111</v>
      </c>
      <c r="D302">
        <v>57</v>
      </c>
      <c r="E302" t="s">
        <v>94</v>
      </c>
      <c r="F302" t="s">
        <v>16</v>
      </c>
      <c r="G302">
        <v>590</v>
      </c>
      <c r="H302" t="s">
        <v>28</v>
      </c>
      <c r="I302" t="s">
        <v>178</v>
      </c>
      <c r="J302">
        <v>89</v>
      </c>
      <c r="L302" s="72">
        <v>2.0095840797752701E-2</v>
      </c>
      <c r="M302" s="73">
        <v>1.3600389243537E-3</v>
      </c>
      <c r="N302" s="72">
        <v>0.14665059528534299</v>
      </c>
      <c r="O302" s="73">
        <v>2.0937152665586301E-3</v>
      </c>
      <c r="P302" s="73"/>
      <c r="Q302" s="73"/>
      <c r="R302" s="74">
        <v>2.0095840797752701E-2</v>
      </c>
      <c r="S302" s="73">
        <v>1.3600389243537E-3</v>
      </c>
      <c r="T302" s="74">
        <v>0</v>
      </c>
      <c r="U302" s="74">
        <v>0</v>
      </c>
      <c r="V302" s="74">
        <v>0.11352552258031</v>
      </c>
      <c r="W302" s="73">
        <v>1.76595810699142E-3</v>
      </c>
      <c r="X302" s="74">
        <v>3.3125072705033599E-2</v>
      </c>
      <c r="Y302" s="73">
        <v>6.2231419734500005E-4</v>
      </c>
      <c r="Z302" s="73">
        <v>0.166746436083096</v>
      </c>
      <c r="AA302" s="73">
        <v>2.7310193082455102E-3</v>
      </c>
      <c r="AB302" s="73">
        <v>8.1996211192886706E-2</v>
      </c>
      <c r="AC302" s="73">
        <v>8.1996211192886706E-2</v>
      </c>
    </row>
    <row r="303" spans="1:29" x14ac:dyDescent="0.3">
      <c r="A303" t="s">
        <v>88</v>
      </c>
      <c r="B303" t="s">
        <v>93</v>
      </c>
      <c r="C303">
        <v>27111</v>
      </c>
      <c r="D303">
        <v>57</v>
      </c>
      <c r="E303" t="s">
        <v>94</v>
      </c>
      <c r="F303" t="s">
        <v>16</v>
      </c>
      <c r="G303">
        <v>590</v>
      </c>
      <c r="H303" t="s">
        <v>28</v>
      </c>
      <c r="I303" t="s">
        <v>179</v>
      </c>
      <c r="J303">
        <v>89</v>
      </c>
      <c r="L303" s="72">
        <v>-1.8601103325842701E-2</v>
      </c>
      <c r="M303" s="73">
        <v>2.6383244315936602E-3</v>
      </c>
      <c r="N303" s="72">
        <v>-4.9476153409681398E-3</v>
      </c>
      <c r="O303" s="73">
        <v>1.7266655377811699E-3</v>
      </c>
      <c r="P303" s="73"/>
      <c r="Q303" s="73"/>
      <c r="R303" s="74">
        <v>-1.8601103325842701E-2</v>
      </c>
      <c r="S303" s="73">
        <v>2.6383244315936602E-3</v>
      </c>
      <c r="T303" s="74">
        <v>0</v>
      </c>
      <c r="U303" s="74">
        <v>0</v>
      </c>
      <c r="V303" s="74">
        <v>-2.0481986591123501E-2</v>
      </c>
      <c r="W303" s="73">
        <v>1.56428415025692E-3</v>
      </c>
      <c r="X303" s="74">
        <v>1.55343712501554E-2</v>
      </c>
      <c r="Y303" s="73">
        <v>6.1141766332989996E-4</v>
      </c>
      <c r="Z303" s="73">
        <v>-2.3548718666810801E-2</v>
      </c>
      <c r="AA303" s="73">
        <v>3.1393854640828301E-3</v>
      </c>
      <c r="AB303" s="73">
        <v>-0.124082189053192</v>
      </c>
      <c r="AC303" s="73">
        <v>-0.124082189053192</v>
      </c>
    </row>
    <row r="304" spans="1:29" x14ac:dyDescent="0.3">
      <c r="A304" t="s">
        <v>88</v>
      </c>
      <c r="B304" t="s">
        <v>93</v>
      </c>
      <c r="C304">
        <v>27111</v>
      </c>
      <c r="D304">
        <v>57</v>
      </c>
      <c r="E304" t="s">
        <v>94</v>
      </c>
      <c r="F304" t="s">
        <v>16</v>
      </c>
      <c r="G304">
        <v>590</v>
      </c>
      <c r="H304" t="s">
        <v>28</v>
      </c>
      <c r="I304" t="s">
        <v>180</v>
      </c>
      <c r="J304">
        <v>89</v>
      </c>
      <c r="L304" s="72">
        <v>-2.7275415842696601E-2</v>
      </c>
      <c r="M304" s="73">
        <v>2.7546190710313E-3</v>
      </c>
      <c r="N304" s="72">
        <v>2.9521391535441099E-2</v>
      </c>
      <c r="O304" s="73">
        <v>1.2056296195518199E-3</v>
      </c>
      <c r="P304" s="73"/>
      <c r="Q304" s="73"/>
      <c r="R304" s="74">
        <v>-2.7275415842696601E-2</v>
      </c>
      <c r="S304" s="73">
        <v>2.7546190710313E-3</v>
      </c>
      <c r="T304" s="74">
        <v>0</v>
      </c>
      <c r="U304" s="74">
        <v>0</v>
      </c>
      <c r="V304" s="74">
        <v>5.3386970567415801E-3</v>
      </c>
      <c r="W304" s="73">
        <v>9.9972164003510008E-4</v>
      </c>
      <c r="X304" s="74">
        <v>2.4182694478699501E-2</v>
      </c>
      <c r="Y304" s="73">
        <v>6.780911209246E-4</v>
      </c>
      <c r="Z304" s="73">
        <v>2.24597569274455E-3</v>
      </c>
      <c r="AA304" s="73">
        <v>3.1060397473725602E-3</v>
      </c>
      <c r="AB304" s="73">
        <v>-9.2954251373389904E-2</v>
      </c>
      <c r="AC304" s="73">
        <v>-9.2954251373389904E-2</v>
      </c>
    </row>
    <row r="305" spans="1:29" x14ac:dyDescent="0.3">
      <c r="A305" t="s">
        <v>88</v>
      </c>
      <c r="B305" t="s">
        <v>93</v>
      </c>
      <c r="C305">
        <v>27111</v>
      </c>
      <c r="D305">
        <v>57</v>
      </c>
      <c r="E305" t="s">
        <v>94</v>
      </c>
      <c r="F305" t="s">
        <v>16</v>
      </c>
      <c r="G305">
        <v>590</v>
      </c>
      <c r="H305" t="s">
        <v>28</v>
      </c>
      <c r="I305" t="s">
        <v>181</v>
      </c>
      <c r="J305">
        <v>164</v>
      </c>
      <c r="L305" s="72">
        <v>0.39073548102438999</v>
      </c>
      <c r="M305" s="73">
        <v>9.4517718942379696E-3</v>
      </c>
      <c r="N305" s="72">
        <v>7.1272084171801295E-2</v>
      </c>
      <c r="O305" s="73">
        <v>2.1579193165206499E-3</v>
      </c>
      <c r="P305" s="73"/>
      <c r="Q305" s="73"/>
      <c r="R305" s="74">
        <v>0.39073548102438999</v>
      </c>
      <c r="S305" s="73">
        <v>9.4517718942379696E-3</v>
      </c>
      <c r="T305" s="74">
        <v>0</v>
      </c>
      <c r="U305" s="74">
        <v>0</v>
      </c>
      <c r="V305" s="74">
        <v>5.5027454091704397E-2</v>
      </c>
      <c r="W305" s="73">
        <v>1.7655955799479399E-3</v>
      </c>
      <c r="X305" s="74">
        <v>1.62446300800968E-2</v>
      </c>
      <c r="Y305" s="73">
        <v>7.7639198782109996E-4</v>
      </c>
      <c r="Z305" s="73">
        <v>0.46200756519619102</v>
      </c>
      <c r="AA305" s="73">
        <v>1.10756996953674E-2</v>
      </c>
      <c r="AB305" s="73">
        <v>-1.54977986035707E-2</v>
      </c>
      <c r="AC305" s="73">
        <v>-1.54977986035707E-2</v>
      </c>
    </row>
    <row r="306" spans="1:29" x14ac:dyDescent="0.3">
      <c r="A306" t="s">
        <v>88</v>
      </c>
      <c r="B306" t="s">
        <v>93</v>
      </c>
      <c r="C306">
        <v>27111</v>
      </c>
      <c r="D306">
        <v>57</v>
      </c>
      <c r="E306" t="s">
        <v>94</v>
      </c>
      <c r="F306" t="s">
        <v>16</v>
      </c>
      <c r="G306">
        <v>590</v>
      </c>
      <c r="H306" t="s">
        <v>28</v>
      </c>
      <c r="I306" t="s">
        <v>182</v>
      </c>
      <c r="J306">
        <v>164</v>
      </c>
      <c r="L306" s="72">
        <v>1.25901676463415E-2</v>
      </c>
      <c r="M306" s="73">
        <v>1.00860498065418E-3</v>
      </c>
      <c r="N306" s="72">
        <v>0.100521688603457</v>
      </c>
      <c r="O306" s="73">
        <v>2.3051697910998802E-3</v>
      </c>
      <c r="P306" s="73"/>
      <c r="Q306" s="73"/>
      <c r="R306" s="74">
        <v>1.25901676463415E-2</v>
      </c>
      <c r="S306" s="73">
        <v>1.00860498065418E-3</v>
      </c>
      <c r="T306" s="74">
        <v>0</v>
      </c>
      <c r="U306" s="74">
        <v>0</v>
      </c>
      <c r="V306" s="74">
        <v>8.6425309638224396E-2</v>
      </c>
      <c r="W306" s="73">
        <v>2.1245268681270302E-3</v>
      </c>
      <c r="X306" s="74">
        <v>1.40963789652331E-2</v>
      </c>
      <c r="Y306" s="73">
        <v>4.048154436317E-4</v>
      </c>
      <c r="Z306" s="73">
        <v>0.113111856249799</v>
      </c>
      <c r="AA306" s="73">
        <v>2.5983205473882501E-3</v>
      </c>
      <c r="AB306" s="73">
        <v>5.8176140510716196E-3</v>
      </c>
      <c r="AC306" s="73">
        <v>5.8176140510716196E-3</v>
      </c>
    </row>
    <row r="307" spans="1:29" x14ac:dyDescent="0.3">
      <c r="A307" t="s">
        <v>88</v>
      </c>
      <c r="B307" t="s">
        <v>93</v>
      </c>
      <c r="C307">
        <v>27111</v>
      </c>
      <c r="D307">
        <v>57</v>
      </c>
      <c r="E307" t="s">
        <v>94</v>
      </c>
      <c r="F307" t="s">
        <v>16</v>
      </c>
      <c r="G307">
        <v>590</v>
      </c>
      <c r="H307" t="s">
        <v>28</v>
      </c>
      <c r="I307" t="s">
        <v>183</v>
      </c>
      <c r="J307">
        <v>164</v>
      </c>
      <c r="L307" s="72">
        <v>2.8658271158537398E-3</v>
      </c>
      <c r="M307" s="73">
        <v>8.0497766221690004E-4</v>
      </c>
      <c r="N307" s="72">
        <v>0.112126353604013</v>
      </c>
      <c r="O307" s="73">
        <v>2.7197130952263501E-3</v>
      </c>
      <c r="P307" s="73"/>
      <c r="Q307" s="73"/>
      <c r="R307" s="74">
        <v>2.8658271158537398E-3</v>
      </c>
      <c r="S307" s="73">
        <v>8.0497766221690004E-4</v>
      </c>
      <c r="T307" s="74">
        <v>0</v>
      </c>
      <c r="U307" s="74">
        <v>0</v>
      </c>
      <c r="V307" s="74">
        <v>9.3693425921678203E-2</v>
      </c>
      <c r="W307" s="73">
        <v>2.38051805330468E-3</v>
      </c>
      <c r="X307" s="74">
        <v>1.8432927682335599E-2</v>
      </c>
      <c r="Y307" s="73">
        <v>6.0177795140509995E-4</v>
      </c>
      <c r="Z307" s="73">
        <v>0.114992180719867</v>
      </c>
      <c r="AA307" s="73">
        <v>2.7389084484243501E-3</v>
      </c>
      <c r="AB307" s="73">
        <v>5.8176140510716196E-3</v>
      </c>
      <c r="AC307" s="73">
        <v>5.8176140510716196E-3</v>
      </c>
    </row>
    <row r="308" spans="1:29" x14ac:dyDescent="0.3">
      <c r="A308" t="s">
        <v>88</v>
      </c>
      <c r="B308" t="s">
        <v>93</v>
      </c>
      <c r="C308">
        <v>27111</v>
      </c>
      <c r="D308">
        <v>57</v>
      </c>
      <c r="E308" t="s">
        <v>94</v>
      </c>
      <c r="F308" t="s">
        <v>16</v>
      </c>
      <c r="G308">
        <v>590</v>
      </c>
      <c r="H308" t="s">
        <v>28</v>
      </c>
      <c r="I308" t="s">
        <v>184</v>
      </c>
      <c r="J308">
        <v>164</v>
      </c>
      <c r="L308" s="72">
        <v>-1.9342274573170601E-2</v>
      </c>
      <c r="M308" s="73">
        <v>1.7178313093026999E-3</v>
      </c>
      <c r="N308" s="72">
        <v>5.2720042879128796E-3</v>
      </c>
      <c r="O308" s="73">
        <v>6.4515852081880004E-4</v>
      </c>
      <c r="P308" s="73"/>
      <c r="Q308" s="73"/>
      <c r="R308" s="74">
        <v>-1.9342274573170601E-2</v>
      </c>
      <c r="S308" s="73">
        <v>1.7178313093026999E-3</v>
      </c>
      <c r="T308" s="74">
        <v>0</v>
      </c>
      <c r="U308" s="74">
        <v>0</v>
      </c>
      <c r="V308" s="74">
        <v>-1.6610792757447599E-3</v>
      </c>
      <c r="W308" s="73">
        <v>6.0470616214430004E-4</v>
      </c>
      <c r="X308" s="74">
        <v>6.9330835636576497E-3</v>
      </c>
      <c r="Y308" s="73">
        <v>4.2179463596000001E-4</v>
      </c>
      <c r="Z308" s="73">
        <v>-1.40702702852577E-2</v>
      </c>
      <c r="AA308" s="73">
        <v>1.8955553397567799E-3</v>
      </c>
      <c r="AB308" s="73">
        <v>-9.1285274595045901E-2</v>
      </c>
      <c r="AC308" s="73">
        <v>-9.1285274595045901E-2</v>
      </c>
    </row>
    <row r="309" spans="1:29" x14ac:dyDescent="0.3">
      <c r="A309" t="s">
        <v>88</v>
      </c>
      <c r="B309" t="s">
        <v>93</v>
      </c>
      <c r="C309">
        <v>27111</v>
      </c>
      <c r="D309">
        <v>57</v>
      </c>
      <c r="E309" t="s">
        <v>94</v>
      </c>
      <c r="F309" t="s">
        <v>16</v>
      </c>
      <c r="G309">
        <v>590</v>
      </c>
      <c r="H309" t="s">
        <v>28</v>
      </c>
      <c r="I309" t="s">
        <v>185</v>
      </c>
      <c r="J309">
        <v>164</v>
      </c>
      <c r="L309" s="72">
        <v>-2.7429710536585199E-2</v>
      </c>
      <c r="M309" s="73">
        <v>1.93699617631276E-3</v>
      </c>
      <c r="N309" s="72">
        <v>2.32535872245665E-2</v>
      </c>
      <c r="O309" s="73">
        <v>1.13792092702873E-3</v>
      </c>
      <c r="P309" s="73"/>
      <c r="Q309" s="73"/>
      <c r="R309" s="74">
        <v>-2.7429710536585199E-2</v>
      </c>
      <c r="S309" s="73">
        <v>1.93699617631276E-3</v>
      </c>
      <c r="T309" s="74">
        <v>0</v>
      </c>
      <c r="U309" s="74">
        <v>0</v>
      </c>
      <c r="V309" s="74">
        <v>1.23820894061295E-2</v>
      </c>
      <c r="W309" s="73">
        <v>7.6230352471630001E-4</v>
      </c>
      <c r="X309" s="74">
        <v>1.0871497818437E-2</v>
      </c>
      <c r="Y309" s="73">
        <v>5.8756309869590002E-4</v>
      </c>
      <c r="Z309" s="73">
        <v>-4.1761233120187497E-3</v>
      </c>
      <c r="AA309" s="73">
        <v>1.9132196940449401E-3</v>
      </c>
      <c r="AB309" s="73">
        <v>-8.2141504435524301E-2</v>
      </c>
      <c r="AC309" s="73">
        <v>-8.2141504435524301E-2</v>
      </c>
    </row>
    <row r="310" spans="1:29" x14ac:dyDescent="0.3">
      <c r="A310" t="s">
        <v>88</v>
      </c>
      <c r="B310" t="s">
        <v>93</v>
      </c>
      <c r="C310">
        <v>27111</v>
      </c>
      <c r="D310">
        <v>57</v>
      </c>
      <c r="E310" t="s">
        <v>94</v>
      </c>
      <c r="F310" t="s">
        <v>16</v>
      </c>
      <c r="G310">
        <v>590</v>
      </c>
      <c r="H310" t="s">
        <v>28</v>
      </c>
      <c r="I310" t="s">
        <v>186</v>
      </c>
      <c r="J310">
        <v>89</v>
      </c>
      <c r="L310" s="72">
        <v>0.125594795044943</v>
      </c>
      <c r="M310" s="73">
        <v>3.8558151401116899E-3</v>
      </c>
      <c r="N310" s="72">
        <v>3.5025682897650398E-3</v>
      </c>
      <c r="O310" s="73">
        <v>5.3442110072540001E-4</v>
      </c>
      <c r="P310" s="73"/>
      <c r="Q310" s="73"/>
      <c r="R310" s="74">
        <v>0.125594795044943</v>
      </c>
      <c r="S310" s="73">
        <v>3.8558151401116899E-3</v>
      </c>
      <c r="T310" s="74">
        <v>0</v>
      </c>
      <c r="U310" s="74">
        <v>0</v>
      </c>
      <c r="V310" s="74">
        <v>3.9588388116613199E-3</v>
      </c>
      <c r="W310" s="73">
        <v>4.0468518229750002E-4</v>
      </c>
      <c r="X310" s="74">
        <v>-4.5627052189629999E-4</v>
      </c>
      <c r="Y310" s="73">
        <v>1.8608649984400001E-4</v>
      </c>
      <c r="Z310" s="73">
        <v>0.129097363334708</v>
      </c>
      <c r="AA310" s="73">
        <v>4.05147937544925E-3</v>
      </c>
      <c r="AB310" s="73">
        <v>3.3854803621917902E-2</v>
      </c>
      <c r="AC310" s="73">
        <v>3.3854803621917902E-2</v>
      </c>
    </row>
    <row r="311" spans="1:29" x14ac:dyDescent="0.3">
      <c r="A311" t="s">
        <v>88</v>
      </c>
      <c r="B311" t="s">
        <v>93</v>
      </c>
      <c r="C311">
        <v>27111</v>
      </c>
      <c r="D311">
        <v>57</v>
      </c>
      <c r="E311" t="s">
        <v>94</v>
      </c>
      <c r="F311" t="s">
        <v>16</v>
      </c>
      <c r="G311">
        <v>590</v>
      </c>
      <c r="H311" t="s">
        <v>28</v>
      </c>
      <c r="I311" t="s">
        <v>187</v>
      </c>
      <c r="J311">
        <v>164</v>
      </c>
      <c r="L311" s="72">
        <v>7.6599913298780506E-2</v>
      </c>
      <c r="M311" s="73">
        <v>3.4740022709364498E-3</v>
      </c>
      <c r="N311" s="72">
        <v>1.9086347163437001E-3</v>
      </c>
      <c r="O311" s="73">
        <v>3.1117607499499999E-4</v>
      </c>
      <c r="P311" s="73"/>
      <c r="Q311" s="73"/>
      <c r="R311" s="74">
        <v>7.6599913298780506E-2</v>
      </c>
      <c r="S311" s="73">
        <v>3.4740022709364498E-3</v>
      </c>
      <c r="T311" s="74">
        <v>0</v>
      </c>
      <c r="U311" s="74">
        <v>0</v>
      </c>
      <c r="V311" s="74">
        <v>2.9673338253179502E-3</v>
      </c>
      <c r="W311" s="73">
        <v>2.5892154950140001E-4</v>
      </c>
      <c r="X311" s="74">
        <v>-1.0586991089742499E-3</v>
      </c>
      <c r="Y311" s="73">
        <v>1.384154852231E-4</v>
      </c>
      <c r="Z311" s="73">
        <v>7.8508548015124094E-2</v>
      </c>
      <c r="AA311" s="73">
        <v>3.5801668755109099E-3</v>
      </c>
      <c r="AB311" s="73">
        <v>-8.0484567030297393E-3</v>
      </c>
      <c r="AC311" s="73">
        <v>-8.0484567030297393E-3</v>
      </c>
    </row>
    <row r="312" spans="1:29" x14ac:dyDescent="0.3">
      <c r="A312" t="s">
        <v>88</v>
      </c>
      <c r="B312" t="s">
        <v>93</v>
      </c>
      <c r="C312">
        <v>27111</v>
      </c>
      <c r="D312">
        <v>57</v>
      </c>
      <c r="E312" t="s">
        <v>94</v>
      </c>
      <c r="F312" t="s">
        <v>16</v>
      </c>
      <c r="G312">
        <v>590</v>
      </c>
      <c r="H312" t="s">
        <v>28</v>
      </c>
      <c r="I312" t="s">
        <v>188</v>
      </c>
      <c r="J312">
        <v>89</v>
      </c>
      <c r="L312" s="72">
        <v>8.5693557696629105E-2</v>
      </c>
      <c r="M312" s="73">
        <v>2.6273402908352098E-3</v>
      </c>
      <c r="N312" s="72">
        <v>1.8361398165734799E-3</v>
      </c>
      <c r="O312" s="73">
        <v>5.1838469301859996E-4</v>
      </c>
      <c r="P312" s="73"/>
      <c r="Q312" s="73"/>
      <c r="R312" s="74">
        <v>8.5693557696629105E-2</v>
      </c>
      <c r="S312" s="73">
        <v>2.6273402908352098E-3</v>
      </c>
      <c r="T312" s="74">
        <v>0</v>
      </c>
      <c r="U312" s="74">
        <v>0</v>
      </c>
      <c r="V312" s="74">
        <v>2.9589505888710501E-3</v>
      </c>
      <c r="W312" s="73">
        <v>3.8757679166430002E-4</v>
      </c>
      <c r="X312" s="74">
        <v>-1.12281077229756E-3</v>
      </c>
      <c r="Y312" s="73">
        <v>1.8761554870109999E-4</v>
      </c>
      <c r="Z312" s="73">
        <v>8.7529697513202595E-2</v>
      </c>
      <c r="AA312" s="73">
        <v>2.7910854061843501E-3</v>
      </c>
      <c r="AB312" s="73">
        <v>2.36743822470371E-2</v>
      </c>
      <c r="AC312" s="73">
        <v>2.36743822470371E-2</v>
      </c>
    </row>
    <row r="313" spans="1:29" x14ac:dyDescent="0.3">
      <c r="A313" t="s">
        <v>88</v>
      </c>
      <c r="B313" t="s">
        <v>93</v>
      </c>
      <c r="C313">
        <v>27111</v>
      </c>
      <c r="D313">
        <v>57</v>
      </c>
      <c r="E313" t="s">
        <v>94</v>
      </c>
      <c r="F313" t="s">
        <v>16</v>
      </c>
      <c r="G313">
        <v>590</v>
      </c>
      <c r="H313" t="s">
        <v>28</v>
      </c>
      <c r="I313" t="s">
        <v>189</v>
      </c>
      <c r="J313">
        <v>164</v>
      </c>
      <c r="L313" s="72">
        <v>5.1436679048780402E-2</v>
      </c>
      <c r="M313" s="73">
        <v>2.34172289481824E-3</v>
      </c>
      <c r="N313" s="72">
        <v>8.7639573003149996E-4</v>
      </c>
      <c r="O313" s="73">
        <v>2.9909298198680002E-4</v>
      </c>
      <c r="P313" s="73"/>
      <c r="Q313" s="73"/>
      <c r="R313" s="74">
        <v>5.1436679048780402E-2</v>
      </c>
      <c r="S313" s="73">
        <v>2.34172289481824E-3</v>
      </c>
      <c r="T313" s="74">
        <v>0</v>
      </c>
      <c r="U313" s="74">
        <v>0</v>
      </c>
      <c r="V313" s="74">
        <v>2.29935524932782E-3</v>
      </c>
      <c r="W313" s="73">
        <v>2.4054194019269999E-4</v>
      </c>
      <c r="X313" s="74">
        <v>-1.42295951929633E-3</v>
      </c>
      <c r="Y313" s="73">
        <v>1.43669543891E-4</v>
      </c>
      <c r="Z313" s="73">
        <v>5.2313074778811898E-2</v>
      </c>
      <c r="AA313" s="73">
        <v>2.40520312841441E-3</v>
      </c>
      <c r="AB313" s="73">
        <v>-6.0013760224346697E-3</v>
      </c>
      <c r="AC313" s="73">
        <v>-6.0013760224346697E-3</v>
      </c>
    </row>
    <row r="314" spans="1:29" x14ac:dyDescent="0.3">
      <c r="A314" t="s">
        <v>88</v>
      </c>
      <c r="B314" t="s">
        <v>93</v>
      </c>
      <c r="C314">
        <v>27111</v>
      </c>
      <c r="D314">
        <v>57</v>
      </c>
      <c r="E314" t="s">
        <v>94</v>
      </c>
      <c r="F314" t="s">
        <v>16</v>
      </c>
      <c r="G314">
        <v>590</v>
      </c>
      <c r="H314" t="s">
        <v>28</v>
      </c>
      <c r="I314" t="s">
        <v>190</v>
      </c>
      <c r="J314">
        <v>89</v>
      </c>
      <c r="L314" s="72">
        <v>8.5693557696629105E-2</v>
      </c>
      <c r="M314" s="73">
        <v>2.6273402908352098E-3</v>
      </c>
      <c r="N314" s="72">
        <v>1.8361398165734799E-3</v>
      </c>
      <c r="O314" s="73">
        <v>5.1838469301859996E-4</v>
      </c>
      <c r="P314" s="73"/>
      <c r="Q314" s="73"/>
      <c r="R314" s="74">
        <v>8.5693557696629105E-2</v>
      </c>
      <c r="S314" s="73">
        <v>2.6273402908352098E-3</v>
      </c>
      <c r="T314" s="74">
        <v>0</v>
      </c>
      <c r="U314" s="74">
        <v>0</v>
      </c>
      <c r="V314" s="74">
        <v>2.9589505888710501E-3</v>
      </c>
      <c r="W314" s="73">
        <v>3.8757679166430002E-4</v>
      </c>
      <c r="X314" s="74">
        <v>-1.12281077229756E-3</v>
      </c>
      <c r="Y314" s="73">
        <v>1.8761554870109999E-4</v>
      </c>
      <c r="Z314" s="73">
        <v>8.7529697513202595E-2</v>
      </c>
      <c r="AA314" s="73">
        <v>2.7910854061843501E-3</v>
      </c>
      <c r="AB314" s="73">
        <v>2.36743822470371E-2</v>
      </c>
      <c r="AC314" s="73">
        <v>2.36743822470371E-2</v>
      </c>
    </row>
    <row r="315" spans="1:29" x14ac:dyDescent="0.3">
      <c r="A315" t="s">
        <v>88</v>
      </c>
      <c r="B315" t="s">
        <v>93</v>
      </c>
      <c r="C315">
        <v>27111</v>
      </c>
      <c r="D315">
        <v>57</v>
      </c>
      <c r="E315" t="s">
        <v>94</v>
      </c>
      <c r="F315" t="s">
        <v>16</v>
      </c>
      <c r="G315">
        <v>590</v>
      </c>
      <c r="H315" t="s">
        <v>28</v>
      </c>
      <c r="I315" t="s">
        <v>191</v>
      </c>
      <c r="J315">
        <v>164</v>
      </c>
      <c r="L315" s="72">
        <v>5.1436679048780402E-2</v>
      </c>
      <c r="M315" s="73">
        <v>2.34172289481824E-3</v>
      </c>
      <c r="N315" s="72">
        <v>8.7639573003149996E-4</v>
      </c>
      <c r="O315" s="73">
        <v>2.9909298198680002E-4</v>
      </c>
      <c r="P315" s="73"/>
      <c r="Q315" s="73"/>
      <c r="R315" s="74">
        <v>5.1436679048780402E-2</v>
      </c>
      <c r="S315" s="73">
        <v>2.34172289481824E-3</v>
      </c>
      <c r="T315" s="74">
        <v>0</v>
      </c>
      <c r="U315" s="74">
        <v>0</v>
      </c>
      <c r="V315" s="74">
        <v>2.29935524932782E-3</v>
      </c>
      <c r="W315" s="73">
        <v>2.4054194019269999E-4</v>
      </c>
      <c r="X315" s="74">
        <v>-1.42295951929633E-3</v>
      </c>
      <c r="Y315" s="73">
        <v>1.43669543891E-4</v>
      </c>
      <c r="Z315" s="73">
        <v>5.2313074778811898E-2</v>
      </c>
      <c r="AA315" s="73">
        <v>2.40520312841441E-3</v>
      </c>
      <c r="AB315" s="73">
        <v>-6.0013760224346697E-3</v>
      </c>
      <c r="AC315" s="73">
        <v>-6.0013760224346697E-3</v>
      </c>
    </row>
    <row r="316" spans="1:29" x14ac:dyDescent="0.3">
      <c r="A316" t="s">
        <v>88</v>
      </c>
      <c r="B316" t="s">
        <v>93</v>
      </c>
      <c r="C316">
        <v>27111</v>
      </c>
      <c r="D316">
        <v>57</v>
      </c>
      <c r="E316" t="s">
        <v>94</v>
      </c>
      <c r="F316" t="s">
        <v>16</v>
      </c>
      <c r="G316">
        <v>590</v>
      </c>
      <c r="H316" t="s">
        <v>28</v>
      </c>
      <c r="I316" t="s">
        <v>192</v>
      </c>
      <c r="J316">
        <v>89</v>
      </c>
      <c r="L316" s="72">
        <v>0.105624335460674</v>
      </c>
      <c r="M316" s="73">
        <v>3.23947196661951E-3</v>
      </c>
      <c r="N316" s="72">
        <v>2.65162593400928E-3</v>
      </c>
      <c r="O316" s="73">
        <v>5.2463707856700002E-4</v>
      </c>
      <c r="P316" s="73"/>
      <c r="Q316" s="73"/>
      <c r="R316" s="74">
        <v>0.105624335460674</v>
      </c>
      <c r="S316" s="73">
        <v>3.23947196661951E-3</v>
      </c>
      <c r="T316" s="74">
        <v>0</v>
      </c>
      <c r="U316" s="74">
        <v>0</v>
      </c>
      <c r="V316" s="74">
        <v>3.4457900728999502E-3</v>
      </c>
      <c r="W316" s="73">
        <v>3.9494363269919997E-4</v>
      </c>
      <c r="X316" s="74">
        <v>-7.9416413889070003E-4</v>
      </c>
      <c r="Y316" s="73">
        <v>1.862734226695E-4</v>
      </c>
      <c r="Z316" s="73">
        <v>0.108275961394683</v>
      </c>
      <c r="AA316" s="73">
        <v>3.4162594854999701E-3</v>
      </c>
      <c r="AB316" s="73">
        <v>2.86539266756081E-2</v>
      </c>
      <c r="AC316" s="73">
        <v>2.86539266756081E-2</v>
      </c>
    </row>
    <row r="317" spans="1:29" x14ac:dyDescent="0.3">
      <c r="A317" t="s">
        <v>88</v>
      </c>
      <c r="B317" t="s">
        <v>93</v>
      </c>
      <c r="C317">
        <v>27111</v>
      </c>
      <c r="D317">
        <v>57</v>
      </c>
      <c r="E317" t="s">
        <v>94</v>
      </c>
      <c r="F317" t="s">
        <v>16</v>
      </c>
      <c r="G317">
        <v>590</v>
      </c>
      <c r="H317" t="s">
        <v>28</v>
      </c>
      <c r="I317" t="s">
        <v>193</v>
      </c>
      <c r="J317">
        <v>164</v>
      </c>
      <c r="L317" s="72">
        <v>6.4012188658536501E-2</v>
      </c>
      <c r="M317" s="73">
        <v>2.90737550061082E-3</v>
      </c>
      <c r="N317" s="72">
        <v>1.4052295265166699E-3</v>
      </c>
      <c r="O317" s="73">
        <v>3.0338663314879999E-4</v>
      </c>
      <c r="P317" s="73"/>
      <c r="Q317" s="73"/>
      <c r="R317" s="74">
        <v>6.4012188658536501E-2</v>
      </c>
      <c r="S317" s="73">
        <v>2.90737550061082E-3</v>
      </c>
      <c r="T317" s="74">
        <v>0</v>
      </c>
      <c r="U317" s="74">
        <v>0</v>
      </c>
      <c r="V317" s="74">
        <v>2.6463895220426902E-3</v>
      </c>
      <c r="W317" s="73">
        <v>2.489592884329E-4</v>
      </c>
      <c r="X317" s="74">
        <v>-1.2411599955260101E-3</v>
      </c>
      <c r="Y317" s="73">
        <v>1.4076670508810001E-4</v>
      </c>
      <c r="Z317" s="73">
        <v>6.54174181850532E-2</v>
      </c>
      <c r="AA317" s="73">
        <v>2.9927195893408301E-3</v>
      </c>
      <c r="AB317" s="73">
        <v>-7.0247052602925696E-3</v>
      </c>
      <c r="AC317" s="73">
        <v>-7.0247052602925696E-3</v>
      </c>
    </row>
    <row r="318" spans="1:29" x14ac:dyDescent="0.3">
      <c r="A318" t="s">
        <v>88</v>
      </c>
      <c r="B318" t="s">
        <v>93</v>
      </c>
      <c r="C318">
        <v>27111</v>
      </c>
      <c r="D318">
        <v>57</v>
      </c>
      <c r="E318" t="s">
        <v>94</v>
      </c>
      <c r="F318" t="s">
        <v>16</v>
      </c>
      <c r="G318">
        <v>590</v>
      </c>
      <c r="H318" t="s">
        <v>28</v>
      </c>
      <c r="I318" t="s">
        <v>194</v>
      </c>
      <c r="J318">
        <v>89</v>
      </c>
      <c r="L318" s="72">
        <v>0.15562342894382</v>
      </c>
      <c r="M318" s="73">
        <v>4.7756349553310703E-3</v>
      </c>
      <c r="N318" s="72">
        <v>4.7738875665132999E-3</v>
      </c>
      <c r="O318" s="73">
        <v>5.4923791996109997E-4</v>
      </c>
      <c r="P318" s="73"/>
      <c r="Q318" s="73"/>
      <c r="R318" s="74">
        <v>0.15562342894382</v>
      </c>
      <c r="S318" s="73">
        <v>4.7756349553310703E-3</v>
      </c>
      <c r="T318" s="74">
        <v>0</v>
      </c>
      <c r="U318" s="74">
        <v>0</v>
      </c>
      <c r="V318" s="74">
        <v>4.7185284828517998E-3</v>
      </c>
      <c r="W318" s="73">
        <v>4.1949942260289998E-4</v>
      </c>
      <c r="X318" s="74">
        <v>5.5359083661499999E-5</v>
      </c>
      <c r="Y318" s="73">
        <v>1.8571416906399999E-4</v>
      </c>
      <c r="Z318" s="73">
        <v>0.16039731651033301</v>
      </c>
      <c r="AA318" s="73">
        <v>4.9948697663403001E-3</v>
      </c>
      <c r="AB318" s="73">
        <v>4.1633790762750998E-2</v>
      </c>
      <c r="AC318" s="73">
        <v>4.1633790762750998E-2</v>
      </c>
    </row>
    <row r="319" spans="1:29" x14ac:dyDescent="0.3">
      <c r="A319" t="s">
        <v>88</v>
      </c>
      <c r="B319" t="s">
        <v>93</v>
      </c>
      <c r="C319">
        <v>27111</v>
      </c>
      <c r="D319">
        <v>57</v>
      </c>
      <c r="E319" t="s">
        <v>94</v>
      </c>
      <c r="F319" t="s">
        <v>16</v>
      </c>
      <c r="G319">
        <v>590</v>
      </c>
      <c r="H319" t="s">
        <v>28</v>
      </c>
      <c r="I319" t="s">
        <v>195</v>
      </c>
      <c r="J319">
        <v>164</v>
      </c>
      <c r="L319" s="72">
        <v>9.5503894481707305E-2</v>
      </c>
      <c r="M319" s="73">
        <v>4.3252336869141301E-3</v>
      </c>
      <c r="N319" s="72">
        <v>2.6675362507090402E-3</v>
      </c>
      <c r="O319" s="73">
        <v>3.257752776221E-4</v>
      </c>
      <c r="P319" s="73"/>
      <c r="Q319" s="73"/>
      <c r="R319" s="74">
        <v>9.5503894481707305E-2</v>
      </c>
      <c r="S319" s="73">
        <v>4.3252336869141301E-3</v>
      </c>
      <c r="T319" s="74">
        <v>0</v>
      </c>
      <c r="U319" s="74">
        <v>0</v>
      </c>
      <c r="V319" s="74">
        <v>3.4522704279674799E-3</v>
      </c>
      <c r="W319" s="73">
        <v>2.7442309018280001E-4</v>
      </c>
      <c r="X319" s="74">
        <v>-7.8473417725839995E-4</v>
      </c>
      <c r="Y319" s="73">
        <v>1.3611555392789999E-4</v>
      </c>
      <c r="Z319" s="73">
        <v>9.8171430732416201E-2</v>
      </c>
      <c r="AA319" s="73">
        <v>4.4638362415908598E-3</v>
      </c>
      <c r="AB319" s="73">
        <v>-9.6216256538632708E-3</v>
      </c>
      <c r="AC319" s="73">
        <v>-9.6216256538632708E-3</v>
      </c>
    </row>
    <row r="320" spans="1:29" x14ac:dyDescent="0.3">
      <c r="A320" t="s">
        <v>88</v>
      </c>
      <c r="B320" t="s">
        <v>93</v>
      </c>
      <c r="C320">
        <v>27111</v>
      </c>
      <c r="D320">
        <v>57</v>
      </c>
      <c r="E320" t="s">
        <v>94</v>
      </c>
      <c r="F320" t="s">
        <v>16</v>
      </c>
      <c r="G320">
        <v>590</v>
      </c>
      <c r="H320" t="s">
        <v>28</v>
      </c>
      <c r="I320" t="s">
        <v>196</v>
      </c>
      <c r="J320">
        <v>89</v>
      </c>
      <c r="L320" s="72">
        <v>0.20564886582022401</v>
      </c>
      <c r="M320" s="73">
        <v>6.3188311614201503E-3</v>
      </c>
      <c r="N320" s="72">
        <v>6.81933295993225E-3</v>
      </c>
      <c r="O320" s="73">
        <v>5.7110160638520005E-4</v>
      </c>
      <c r="P320" s="73"/>
      <c r="Q320" s="73"/>
      <c r="R320" s="74">
        <v>0.20564886582022401</v>
      </c>
      <c r="S320" s="73">
        <v>6.3188311614201503E-3</v>
      </c>
      <c r="T320" s="74">
        <v>0</v>
      </c>
      <c r="U320" s="74">
        <v>0</v>
      </c>
      <c r="V320" s="74">
        <v>5.9290627813670498E-3</v>
      </c>
      <c r="W320" s="73">
        <v>4.3835506638100001E-4</v>
      </c>
      <c r="X320" s="74">
        <v>8.9027017856520003E-4</v>
      </c>
      <c r="Y320" s="73">
        <v>1.885532490952E-4</v>
      </c>
      <c r="Z320" s="73">
        <v>0.21246819878015599</v>
      </c>
      <c r="AA320" s="73">
        <v>6.5735786278441699E-3</v>
      </c>
      <c r="AB320" s="73">
        <v>5.4668424892274803E-2</v>
      </c>
      <c r="AC320" s="73">
        <v>5.4668424892274803E-2</v>
      </c>
    </row>
    <row r="321" spans="1:29" x14ac:dyDescent="0.3">
      <c r="A321" t="s">
        <v>88</v>
      </c>
      <c r="B321" t="s">
        <v>93</v>
      </c>
      <c r="C321">
        <v>27111</v>
      </c>
      <c r="D321">
        <v>57</v>
      </c>
      <c r="E321" t="s">
        <v>94</v>
      </c>
      <c r="F321" t="s">
        <v>16</v>
      </c>
      <c r="G321">
        <v>590</v>
      </c>
      <c r="H321" t="s">
        <v>28</v>
      </c>
      <c r="I321" t="s">
        <v>197</v>
      </c>
      <c r="J321">
        <v>164</v>
      </c>
      <c r="L321" s="72">
        <v>0.127082462743902</v>
      </c>
      <c r="M321" s="73">
        <v>5.7483611347366598E-3</v>
      </c>
      <c r="N321" s="72">
        <v>3.9218738125274396E-3</v>
      </c>
      <c r="O321" s="73">
        <v>3.5687416559640001E-4</v>
      </c>
      <c r="P321" s="73"/>
      <c r="Q321" s="73"/>
      <c r="R321" s="74">
        <v>0.127082462743902</v>
      </c>
      <c r="S321" s="73">
        <v>5.7483611347366598E-3</v>
      </c>
      <c r="T321" s="74">
        <v>0</v>
      </c>
      <c r="U321" s="74">
        <v>0</v>
      </c>
      <c r="V321" s="74">
        <v>4.2465541426626001E-3</v>
      </c>
      <c r="W321" s="73">
        <v>3.0278312676689997E-4</v>
      </c>
      <c r="X321" s="74">
        <v>-3.2468033013519998E-4</v>
      </c>
      <c r="Y321" s="73">
        <v>1.35735270029E-4</v>
      </c>
      <c r="Z321" s="73">
        <v>0.13100433655642901</v>
      </c>
      <c r="AA321" s="73">
        <v>5.9415230143559398E-3</v>
      </c>
      <c r="AB321" s="73">
        <v>-1.2215362728625201E-2</v>
      </c>
      <c r="AC321" s="73">
        <v>-1.2215362728625201E-2</v>
      </c>
    </row>
    <row r="322" spans="1:29" x14ac:dyDescent="0.3">
      <c r="A322" t="s">
        <v>88</v>
      </c>
      <c r="B322" t="s">
        <v>93</v>
      </c>
      <c r="C322">
        <v>27111</v>
      </c>
      <c r="D322">
        <v>57</v>
      </c>
      <c r="E322" t="s">
        <v>94</v>
      </c>
      <c r="F322" t="s">
        <v>16</v>
      </c>
      <c r="G322">
        <v>590</v>
      </c>
      <c r="H322" t="s">
        <v>28</v>
      </c>
      <c r="I322" t="s">
        <v>30</v>
      </c>
      <c r="J322">
        <v>89</v>
      </c>
      <c r="L322" s="72">
        <v>0.25579701622471901</v>
      </c>
      <c r="M322" s="73">
        <v>7.8686215704787798E-3</v>
      </c>
      <c r="N322" s="72">
        <v>8.8819678541269993E-3</v>
      </c>
      <c r="O322" s="73">
        <v>5.9669639860029998E-4</v>
      </c>
      <c r="P322" s="73"/>
      <c r="Q322" s="73"/>
      <c r="R322" s="74">
        <v>0.25579701622471901</v>
      </c>
      <c r="S322" s="73">
        <v>7.8686215704787798E-3</v>
      </c>
      <c r="T322" s="74">
        <v>0</v>
      </c>
      <c r="U322" s="74">
        <v>0</v>
      </c>
      <c r="V322" s="74">
        <v>7.1463403295746403E-3</v>
      </c>
      <c r="W322" s="73">
        <v>4.6212967235730002E-4</v>
      </c>
      <c r="X322" s="74">
        <v>1.7356275245523499E-3</v>
      </c>
      <c r="Y322" s="73">
        <v>1.937201487518E-4</v>
      </c>
      <c r="Z322" s="73">
        <v>0.26467898407884599</v>
      </c>
      <c r="AA322" s="73">
        <v>8.1639846724515693E-3</v>
      </c>
      <c r="AB322" s="73">
        <v>6.7480602979774804E-2</v>
      </c>
      <c r="AC322" s="73">
        <v>6.7480602979774804E-2</v>
      </c>
    </row>
    <row r="323" spans="1:29" x14ac:dyDescent="0.3">
      <c r="A323" t="s">
        <v>88</v>
      </c>
      <c r="B323" t="s">
        <v>93</v>
      </c>
      <c r="C323">
        <v>27111</v>
      </c>
      <c r="D323">
        <v>57</v>
      </c>
      <c r="E323" t="s">
        <v>94</v>
      </c>
      <c r="F323" t="s">
        <v>16</v>
      </c>
      <c r="G323">
        <v>590</v>
      </c>
      <c r="H323" t="s">
        <v>28</v>
      </c>
      <c r="I323" t="s">
        <v>29</v>
      </c>
      <c r="J323">
        <v>164</v>
      </c>
      <c r="L323" s="72">
        <v>0.158740926353658</v>
      </c>
      <c r="M323" s="73">
        <v>7.1766726656417798E-3</v>
      </c>
      <c r="N323" s="72">
        <v>5.1862288762532802E-3</v>
      </c>
      <c r="O323" s="73">
        <v>3.946628461119E-4</v>
      </c>
      <c r="P323" s="73"/>
      <c r="Q323" s="73"/>
      <c r="R323" s="74">
        <v>0.158740926353658</v>
      </c>
      <c r="S323" s="73">
        <v>7.1766726656417798E-3</v>
      </c>
      <c r="T323" s="74">
        <v>0</v>
      </c>
      <c r="U323" s="74">
        <v>0</v>
      </c>
      <c r="V323" s="74">
        <v>5.0469076288037198E-3</v>
      </c>
      <c r="W323" s="73">
        <v>3.332464960798E-4</v>
      </c>
      <c r="X323" s="74">
        <v>1.3932124744960001E-4</v>
      </c>
      <c r="Y323" s="73">
        <v>1.3963025408480001E-4</v>
      </c>
      <c r="Z323" s="73">
        <v>0.163927155229911</v>
      </c>
      <c r="AA323" s="73">
        <v>7.4250316598123501E-3</v>
      </c>
      <c r="AB323" s="73">
        <v>-1.5005949737672501E-2</v>
      </c>
      <c r="AC323" s="73">
        <v>-1.5005949737672501E-2</v>
      </c>
    </row>
    <row r="324" spans="1:29" x14ac:dyDescent="0.3">
      <c r="A324" t="s">
        <v>88</v>
      </c>
      <c r="B324" t="s">
        <v>93</v>
      </c>
      <c r="C324">
        <v>27111</v>
      </c>
      <c r="D324">
        <v>57</v>
      </c>
      <c r="E324" t="s">
        <v>94</v>
      </c>
      <c r="F324" t="s">
        <v>16</v>
      </c>
      <c r="G324">
        <v>590</v>
      </c>
      <c r="H324" t="s">
        <v>28</v>
      </c>
      <c r="I324" t="s">
        <v>33</v>
      </c>
      <c r="J324">
        <v>89</v>
      </c>
      <c r="L324" s="72">
        <v>0.125594795044943</v>
      </c>
      <c r="M324" s="73">
        <v>3.8558151401116899E-3</v>
      </c>
      <c r="N324" s="72">
        <v>3.5025682897650398E-3</v>
      </c>
      <c r="O324" s="73">
        <v>5.3442110072540001E-4</v>
      </c>
      <c r="P324" s="73"/>
      <c r="Q324" s="73"/>
      <c r="R324" s="74">
        <v>0.125594795044943</v>
      </c>
      <c r="S324" s="73">
        <v>3.8558151401116899E-3</v>
      </c>
      <c r="T324" s="74">
        <v>0</v>
      </c>
      <c r="U324" s="74">
        <v>0</v>
      </c>
      <c r="V324" s="74">
        <v>3.9588388116613199E-3</v>
      </c>
      <c r="W324" s="73">
        <v>4.0468518229750002E-4</v>
      </c>
      <c r="X324" s="74">
        <v>-4.5627052189629999E-4</v>
      </c>
      <c r="Y324" s="73">
        <v>1.8608649984400001E-4</v>
      </c>
      <c r="Z324" s="73">
        <v>0.129097363334708</v>
      </c>
      <c r="AA324" s="73">
        <v>4.05147937544925E-3</v>
      </c>
      <c r="AB324" s="73">
        <v>3.3854803621917902E-2</v>
      </c>
      <c r="AC324" s="73">
        <v>3.3854803621917902E-2</v>
      </c>
    </row>
    <row r="325" spans="1:29" x14ac:dyDescent="0.3">
      <c r="A325" t="s">
        <v>88</v>
      </c>
      <c r="B325" t="s">
        <v>93</v>
      </c>
      <c r="C325">
        <v>27111</v>
      </c>
      <c r="D325">
        <v>57</v>
      </c>
      <c r="E325" t="s">
        <v>94</v>
      </c>
      <c r="F325" t="s">
        <v>16</v>
      </c>
      <c r="G325">
        <v>590</v>
      </c>
      <c r="H325" t="s">
        <v>28</v>
      </c>
      <c r="I325" t="s">
        <v>32</v>
      </c>
      <c r="J325">
        <v>164</v>
      </c>
      <c r="L325" s="72">
        <v>7.6599913298780506E-2</v>
      </c>
      <c r="M325" s="73">
        <v>3.4740022709364498E-3</v>
      </c>
      <c r="N325" s="72">
        <v>1.9086347163437001E-3</v>
      </c>
      <c r="O325" s="73">
        <v>3.1117607499499999E-4</v>
      </c>
      <c r="P325" s="73"/>
      <c r="Q325" s="73"/>
      <c r="R325" s="74">
        <v>7.6599913298780506E-2</v>
      </c>
      <c r="S325" s="73">
        <v>3.4740022709364498E-3</v>
      </c>
      <c r="T325" s="74">
        <v>0</v>
      </c>
      <c r="U325" s="74">
        <v>0</v>
      </c>
      <c r="V325" s="74">
        <v>2.9673338253179502E-3</v>
      </c>
      <c r="W325" s="73">
        <v>2.5892154950140001E-4</v>
      </c>
      <c r="X325" s="74">
        <v>-1.0586991089742499E-3</v>
      </c>
      <c r="Y325" s="73">
        <v>1.384154852231E-4</v>
      </c>
      <c r="Z325" s="73">
        <v>7.8508548015124094E-2</v>
      </c>
      <c r="AA325" s="73">
        <v>3.5801668755109099E-3</v>
      </c>
      <c r="AB325" s="73">
        <v>-8.0484567030297393E-3</v>
      </c>
      <c r="AC325" s="73">
        <v>-8.0484567030297393E-3</v>
      </c>
    </row>
    <row r="326" spans="1:29" x14ac:dyDescent="0.3">
      <c r="A326" t="s">
        <v>88</v>
      </c>
      <c r="B326" t="s">
        <v>93</v>
      </c>
      <c r="C326">
        <v>27111</v>
      </c>
      <c r="D326">
        <v>57</v>
      </c>
      <c r="E326" t="s">
        <v>94</v>
      </c>
      <c r="F326" t="s">
        <v>16</v>
      </c>
      <c r="G326">
        <v>590</v>
      </c>
      <c r="H326" t="s">
        <v>28</v>
      </c>
      <c r="I326" t="s">
        <v>198</v>
      </c>
      <c r="J326">
        <v>89</v>
      </c>
      <c r="L326" s="72">
        <v>0.125594795044943</v>
      </c>
      <c r="M326" s="73">
        <v>3.8558151401116899E-3</v>
      </c>
      <c r="N326" s="72">
        <v>3.5025682897650398E-3</v>
      </c>
      <c r="O326" s="73">
        <v>5.3442110072540001E-4</v>
      </c>
      <c r="P326" s="73"/>
      <c r="Q326" s="73"/>
      <c r="R326" s="74">
        <v>0.125594795044943</v>
      </c>
      <c r="S326" s="73">
        <v>3.8558151401116899E-3</v>
      </c>
      <c r="T326" s="74">
        <v>0</v>
      </c>
      <c r="U326" s="74">
        <v>0</v>
      </c>
      <c r="V326" s="74">
        <v>3.9588388116613199E-3</v>
      </c>
      <c r="W326" s="73">
        <v>4.0468518229750002E-4</v>
      </c>
      <c r="X326" s="74">
        <v>-4.5627052189629999E-4</v>
      </c>
      <c r="Y326" s="73">
        <v>1.8608649984400001E-4</v>
      </c>
      <c r="Z326" s="73">
        <v>0.129097363334708</v>
      </c>
      <c r="AA326" s="73">
        <v>4.05147937544925E-3</v>
      </c>
      <c r="AB326" s="73">
        <v>3.3854803621917902E-2</v>
      </c>
      <c r="AC326" s="73">
        <v>3.3854803621917902E-2</v>
      </c>
    </row>
    <row r="327" spans="1:29" x14ac:dyDescent="0.3">
      <c r="A327" t="s">
        <v>88</v>
      </c>
      <c r="B327" t="s">
        <v>93</v>
      </c>
      <c r="C327">
        <v>27111</v>
      </c>
      <c r="D327">
        <v>57</v>
      </c>
      <c r="E327" t="s">
        <v>94</v>
      </c>
      <c r="F327" t="s">
        <v>16</v>
      </c>
      <c r="G327">
        <v>590</v>
      </c>
      <c r="H327" t="s">
        <v>28</v>
      </c>
      <c r="I327" t="s">
        <v>199</v>
      </c>
      <c r="J327">
        <v>164</v>
      </c>
      <c r="L327" s="72">
        <v>7.6599913298780506E-2</v>
      </c>
      <c r="M327" s="73">
        <v>3.4740022709364498E-3</v>
      </c>
      <c r="N327" s="72">
        <v>1.9086347163437001E-3</v>
      </c>
      <c r="O327" s="73">
        <v>3.1117607499499999E-4</v>
      </c>
      <c r="P327" s="73"/>
      <c r="Q327" s="73"/>
      <c r="R327" s="74">
        <v>7.6599913298780506E-2</v>
      </c>
      <c r="S327" s="73">
        <v>3.4740022709364498E-3</v>
      </c>
      <c r="T327" s="74">
        <v>0</v>
      </c>
      <c r="U327" s="74">
        <v>0</v>
      </c>
      <c r="V327" s="74">
        <v>2.9673338253179502E-3</v>
      </c>
      <c r="W327" s="73">
        <v>2.5892154950140001E-4</v>
      </c>
      <c r="X327" s="74">
        <v>-1.0586991089742499E-3</v>
      </c>
      <c r="Y327" s="73">
        <v>1.384154852231E-4</v>
      </c>
      <c r="Z327" s="73">
        <v>7.8508548015124094E-2</v>
      </c>
      <c r="AA327" s="73">
        <v>3.5801668755109099E-3</v>
      </c>
      <c r="AB327" s="73">
        <v>-8.0484567030297393E-3</v>
      </c>
      <c r="AC327" s="73">
        <v>-8.0484567030297393E-3</v>
      </c>
    </row>
    <row r="328" spans="1:29" x14ac:dyDescent="0.3">
      <c r="A328" t="s">
        <v>88</v>
      </c>
      <c r="B328" t="s">
        <v>93</v>
      </c>
      <c r="C328">
        <v>27111</v>
      </c>
      <c r="D328">
        <v>57</v>
      </c>
      <c r="E328" t="s">
        <v>94</v>
      </c>
      <c r="F328" t="s">
        <v>16</v>
      </c>
      <c r="G328">
        <v>590</v>
      </c>
      <c r="H328" t="s">
        <v>28</v>
      </c>
      <c r="I328" t="s">
        <v>200</v>
      </c>
      <c r="J328">
        <v>89</v>
      </c>
      <c r="L328" s="72">
        <v>0.125594795044943</v>
      </c>
      <c r="M328" s="73">
        <v>3.8558151401116899E-3</v>
      </c>
      <c r="N328" s="72">
        <v>3.5025682897650398E-3</v>
      </c>
      <c r="O328" s="73">
        <v>5.3442110072540001E-4</v>
      </c>
      <c r="P328" s="73"/>
      <c r="Q328" s="73"/>
      <c r="R328" s="74">
        <v>0.125594795044943</v>
      </c>
      <c r="S328" s="73">
        <v>3.8558151401116899E-3</v>
      </c>
      <c r="T328" s="74">
        <v>0</v>
      </c>
      <c r="U328" s="74">
        <v>0</v>
      </c>
      <c r="V328" s="74">
        <v>3.9588388116613199E-3</v>
      </c>
      <c r="W328" s="73">
        <v>4.0468518229750002E-4</v>
      </c>
      <c r="X328" s="74">
        <v>-4.5627052189629999E-4</v>
      </c>
      <c r="Y328" s="73">
        <v>1.8608649984400001E-4</v>
      </c>
      <c r="Z328" s="73">
        <v>0.129097363334708</v>
      </c>
      <c r="AA328" s="73">
        <v>4.05147937544925E-3</v>
      </c>
      <c r="AB328" s="73">
        <v>3.3854803621917902E-2</v>
      </c>
      <c r="AC328" s="73">
        <v>3.3854803621917902E-2</v>
      </c>
    </row>
    <row r="329" spans="1:29" x14ac:dyDescent="0.3">
      <c r="A329" t="s">
        <v>88</v>
      </c>
      <c r="B329" t="s">
        <v>93</v>
      </c>
      <c r="C329">
        <v>27111</v>
      </c>
      <c r="D329">
        <v>57</v>
      </c>
      <c r="E329" t="s">
        <v>94</v>
      </c>
      <c r="F329" t="s">
        <v>16</v>
      </c>
      <c r="G329">
        <v>590</v>
      </c>
      <c r="H329" t="s">
        <v>28</v>
      </c>
      <c r="I329" t="s">
        <v>201</v>
      </c>
      <c r="J329">
        <v>164</v>
      </c>
      <c r="L329" s="72">
        <v>7.6599913298780506E-2</v>
      </c>
      <c r="M329" s="73">
        <v>3.4740022709364498E-3</v>
      </c>
      <c r="N329" s="72">
        <v>1.9086347163437001E-3</v>
      </c>
      <c r="O329" s="73">
        <v>3.1117607499499999E-4</v>
      </c>
      <c r="P329" s="73"/>
      <c r="Q329" s="73"/>
      <c r="R329" s="74">
        <v>7.6599913298780506E-2</v>
      </c>
      <c r="S329" s="73">
        <v>3.4740022709364498E-3</v>
      </c>
      <c r="T329" s="74">
        <v>0</v>
      </c>
      <c r="U329" s="74">
        <v>0</v>
      </c>
      <c r="V329" s="74">
        <v>2.9673338253179502E-3</v>
      </c>
      <c r="W329" s="73">
        <v>2.5892154950140001E-4</v>
      </c>
      <c r="X329" s="74">
        <v>-1.0586991089742499E-3</v>
      </c>
      <c r="Y329" s="73">
        <v>1.384154852231E-4</v>
      </c>
      <c r="Z329" s="73">
        <v>7.8508548015124094E-2</v>
      </c>
      <c r="AA329" s="73">
        <v>3.5801668755109099E-3</v>
      </c>
      <c r="AB329" s="73">
        <v>-8.0484567030297393E-3</v>
      </c>
      <c r="AC329" s="73">
        <v>-8.0484567030297393E-3</v>
      </c>
    </row>
    <row r="330" spans="1:29" x14ac:dyDescent="0.3">
      <c r="A330" t="s">
        <v>88</v>
      </c>
      <c r="B330" t="s">
        <v>93</v>
      </c>
      <c r="C330">
        <v>27111</v>
      </c>
      <c r="D330">
        <v>57</v>
      </c>
      <c r="E330" t="s">
        <v>94</v>
      </c>
      <c r="F330" t="s">
        <v>16</v>
      </c>
      <c r="G330">
        <v>590</v>
      </c>
      <c r="H330" t="s">
        <v>28</v>
      </c>
      <c r="I330" t="s">
        <v>202</v>
      </c>
      <c r="J330">
        <v>89</v>
      </c>
      <c r="L330" s="72">
        <v>0.15562342894382</v>
      </c>
      <c r="M330" s="73">
        <v>4.7756349553310703E-3</v>
      </c>
      <c r="N330" s="72">
        <v>4.7738875665132999E-3</v>
      </c>
      <c r="O330" s="73">
        <v>5.4923791996109997E-4</v>
      </c>
      <c r="P330" s="73"/>
      <c r="Q330" s="73"/>
      <c r="R330" s="74">
        <v>0.15562342894382</v>
      </c>
      <c r="S330" s="73">
        <v>4.7756349553310703E-3</v>
      </c>
      <c r="T330" s="74">
        <v>0</v>
      </c>
      <c r="U330" s="74">
        <v>0</v>
      </c>
      <c r="V330" s="74">
        <v>4.7185284828517998E-3</v>
      </c>
      <c r="W330" s="73">
        <v>4.1949942260289998E-4</v>
      </c>
      <c r="X330" s="74">
        <v>5.5359083661499999E-5</v>
      </c>
      <c r="Y330" s="73">
        <v>1.8571416906399999E-4</v>
      </c>
      <c r="Z330" s="73">
        <v>0.16039731651033301</v>
      </c>
      <c r="AA330" s="73">
        <v>4.9948697663403001E-3</v>
      </c>
      <c r="AB330" s="73">
        <v>4.1633790762750998E-2</v>
      </c>
      <c r="AC330" s="73">
        <v>4.1633790762750998E-2</v>
      </c>
    </row>
    <row r="331" spans="1:29" x14ac:dyDescent="0.3">
      <c r="A331" t="s">
        <v>88</v>
      </c>
      <c r="B331" t="s">
        <v>93</v>
      </c>
      <c r="C331">
        <v>27111</v>
      </c>
      <c r="D331">
        <v>57</v>
      </c>
      <c r="E331" t="s">
        <v>94</v>
      </c>
      <c r="F331" t="s">
        <v>16</v>
      </c>
      <c r="G331">
        <v>590</v>
      </c>
      <c r="H331" t="s">
        <v>28</v>
      </c>
      <c r="I331" t="s">
        <v>203</v>
      </c>
      <c r="J331">
        <v>164</v>
      </c>
      <c r="L331" s="72">
        <v>9.5503894481707305E-2</v>
      </c>
      <c r="M331" s="73">
        <v>4.3252336869141301E-3</v>
      </c>
      <c r="N331" s="72">
        <v>2.6675362507090402E-3</v>
      </c>
      <c r="O331" s="73">
        <v>3.257752776221E-4</v>
      </c>
      <c r="P331" s="73"/>
      <c r="Q331" s="73"/>
      <c r="R331" s="74">
        <v>9.5503894481707305E-2</v>
      </c>
      <c r="S331" s="73">
        <v>4.3252336869141301E-3</v>
      </c>
      <c r="T331" s="74">
        <v>0</v>
      </c>
      <c r="U331" s="74">
        <v>0</v>
      </c>
      <c r="V331" s="74">
        <v>3.4522704279674799E-3</v>
      </c>
      <c r="W331" s="73">
        <v>2.7442309018280001E-4</v>
      </c>
      <c r="X331" s="74">
        <v>-7.8473417725839995E-4</v>
      </c>
      <c r="Y331" s="73">
        <v>1.3611555392789999E-4</v>
      </c>
      <c r="Z331" s="73">
        <v>9.8171430732416201E-2</v>
      </c>
      <c r="AA331" s="73">
        <v>4.4638362415908598E-3</v>
      </c>
      <c r="AB331" s="73">
        <v>-9.6216256538632708E-3</v>
      </c>
      <c r="AC331" s="73">
        <v>-9.6216256538632708E-3</v>
      </c>
    </row>
    <row r="332" spans="1:29" x14ac:dyDescent="0.3">
      <c r="A332" t="s">
        <v>88</v>
      </c>
      <c r="B332" t="s">
        <v>93</v>
      </c>
      <c r="C332">
        <v>27111</v>
      </c>
      <c r="D332">
        <v>57</v>
      </c>
      <c r="E332" t="s">
        <v>94</v>
      </c>
      <c r="F332" t="s">
        <v>39</v>
      </c>
      <c r="G332">
        <v>512</v>
      </c>
      <c r="H332" t="s">
        <v>157</v>
      </c>
      <c r="I332" t="s">
        <v>159</v>
      </c>
      <c r="J332">
        <v>89</v>
      </c>
      <c r="L332" s="72">
        <v>0.33861997770786501</v>
      </c>
      <c r="M332" s="73">
        <v>7.6823693087828696E-3</v>
      </c>
      <c r="N332" s="72">
        <v>0.35099843659019297</v>
      </c>
      <c r="O332" s="73">
        <v>4.5347866534417901E-3</v>
      </c>
      <c r="P332" s="73"/>
      <c r="Q332" s="73"/>
      <c r="R332" s="74">
        <v>0.33861997770786501</v>
      </c>
      <c r="S332" s="73">
        <v>7.6823693087828696E-3</v>
      </c>
      <c r="T332" s="74">
        <v>0</v>
      </c>
      <c r="U332" s="74">
        <v>0</v>
      </c>
      <c r="V332" s="74">
        <v>0.255567713699135</v>
      </c>
      <c r="W332" s="73">
        <v>3.8345616142489601E-3</v>
      </c>
      <c r="X332" s="74">
        <v>9.5430722891057501E-2</v>
      </c>
      <c r="Y332" s="73">
        <v>1.63984841807935E-3</v>
      </c>
      <c r="Z332" s="73">
        <v>0.68961841429805804</v>
      </c>
      <c r="AA332" s="73">
        <v>1.03426041632971E-2</v>
      </c>
      <c r="AB332" s="73">
        <v>0.39426074943531297</v>
      </c>
      <c r="AC332" s="73">
        <v>0.39426074943531297</v>
      </c>
    </row>
    <row r="333" spans="1:29" x14ac:dyDescent="0.3">
      <c r="A333" t="s">
        <v>88</v>
      </c>
      <c r="B333" t="s">
        <v>93</v>
      </c>
      <c r="C333">
        <v>27111</v>
      </c>
      <c r="D333">
        <v>57</v>
      </c>
      <c r="E333" t="s">
        <v>94</v>
      </c>
      <c r="F333" t="s">
        <v>39</v>
      </c>
      <c r="G333">
        <v>512</v>
      </c>
      <c r="H333" t="s">
        <v>157</v>
      </c>
      <c r="I333" t="s">
        <v>158</v>
      </c>
      <c r="J333">
        <v>164</v>
      </c>
      <c r="L333" s="72">
        <v>1.2743765773414599</v>
      </c>
      <c r="M333" s="73">
        <v>1.2686012049703399E-2</v>
      </c>
      <c r="N333" s="72">
        <v>0.17156472686895799</v>
      </c>
      <c r="O333" s="73">
        <v>4.4062187652175004E-3</v>
      </c>
      <c r="P333" s="73"/>
      <c r="Q333" s="73"/>
      <c r="R333" s="74">
        <v>1.2743765773414599</v>
      </c>
      <c r="S333" s="73">
        <v>1.2686012049703399E-2</v>
      </c>
      <c r="T333" s="74">
        <v>0</v>
      </c>
      <c r="U333" s="74">
        <v>0</v>
      </c>
      <c r="V333" s="74">
        <v>0.123970234873236</v>
      </c>
      <c r="W333" s="73">
        <v>3.5098423782319301E-3</v>
      </c>
      <c r="X333" s="74">
        <v>4.75944919957225E-2</v>
      </c>
      <c r="Y333" s="73">
        <v>1.6509531019781999E-3</v>
      </c>
      <c r="Z333" s="73">
        <v>1.4459413042104201</v>
      </c>
      <c r="AA333" s="73">
        <v>1.41807953840173E-2</v>
      </c>
      <c r="AB333" s="73">
        <v>0.81851722613571298</v>
      </c>
      <c r="AC333" s="73">
        <v>0.81851722613571298</v>
      </c>
    </row>
    <row r="334" spans="1:29" x14ac:dyDescent="0.3">
      <c r="A334" t="s">
        <v>88</v>
      </c>
      <c r="B334" t="s">
        <v>93</v>
      </c>
      <c r="C334">
        <v>27111</v>
      </c>
      <c r="D334">
        <v>57</v>
      </c>
      <c r="E334" t="s">
        <v>94</v>
      </c>
      <c r="F334" t="s">
        <v>42</v>
      </c>
      <c r="G334">
        <v>528</v>
      </c>
      <c r="H334" t="s">
        <v>49</v>
      </c>
      <c r="I334" t="s">
        <v>51</v>
      </c>
      <c r="J334">
        <v>36</v>
      </c>
      <c r="L334" s="72">
        <v>2.2326099888888999E-2</v>
      </c>
      <c r="M334" s="73">
        <v>1.3144067258229E-3</v>
      </c>
      <c r="N334" s="72">
        <v>-9.7847227216321508E-3</v>
      </c>
      <c r="O334" s="73">
        <v>8.0857544933331995E-3</v>
      </c>
      <c r="P334" s="73"/>
      <c r="Q334" s="73"/>
      <c r="R334" s="74">
        <v>2.2326099888888999E-2</v>
      </c>
      <c r="S334" s="73">
        <v>1.3144067258229E-3</v>
      </c>
      <c r="T334" s="74">
        <v>0</v>
      </c>
      <c r="U334" s="74">
        <v>0</v>
      </c>
      <c r="V334" s="74">
        <v>-9.7849274888749897E-3</v>
      </c>
      <c r="W334" s="73">
        <v>8.0856977438930402E-3</v>
      </c>
      <c r="X334" s="74">
        <v>2.0476724279999999E-7</v>
      </c>
      <c r="Y334" s="73">
        <v>2.345615713E-7</v>
      </c>
      <c r="Z334" s="73">
        <v>1.25413771672568E-2</v>
      </c>
      <c r="AA334" s="73">
        <v>8.3465402689840394E-3</v>
      </c>
      <c r="AB334" s="73">
        <v>-0.154158566725283</v>
      </c>
      <c r="AC334" s="73">
        <v>-0.154158566725283</v>
      </c>
    </row>
    <row r="335" spans="1:29" x14ac:dyDescent="0.3">
      <c r="A335" t="s">
        <v>88</v>
      </c>
      <c r="B335" t="s">
        <v>93</v>
      </c>
      <c r="C335">
        <v>27111</v>
      </c>
      <c r="D335">
        <v>57</v>
      </c>
      <c r="E335" t="s">
        <v>94</v>
      </c>
      <c r="F335" t="s">
        <v>42</v>
      </c>
      <c r="G335">
        <v>528</v>
      </c>
      <c r="H335" t="s">
        <v>49</v>
      </c>
      <c r="I335" t="s">
        <v>50</v>
      </c>
      <c r="J335">
        <v>123</v>
      </c>
      <c r="K335">
        <v>1</v>
      </c>
      <c r="L335" s="72">
        <v>8.9673524707317098E-2</v>
      </c>
      <c r="M335" s="73">
        <v>1.3485402018555399E-3</v>
      </c>
      <c r="N335" s="72">
        <v>2.08971168455734E-2</v>
      </c>
      <c r="O335" s="73">
        <v>4.4088690621270002E-4</v>
      </c>
      <c r="P335" s="73"/>
      <c r="Q335" s="73"/>
      <c r="R335" s="74">
        <v>8.9673524707317098E-2</v>
      </c>
      <c r="S335" s="73">
        <v>1.3485402018555399E-3</v>
      </c>
      <c r="T335" s="74">
        <v>0</v>
      </c>
      <c r="U335" s="74">
        <v>0</v>
      </c>
      <c r="V335" s="74">
        <v>2.08951155847979E-2</v>
      </c>
      <c r="W335" s="73">
        <v>4.4080873538209999E-4</v>
      </c>
      <c r="X335" s="74">
        <v>2.0012607755000001E-6</v>
      </c>
      <c r="Y335" s="73">
        <v>1.4866210316999999E-6</v>
      </c>
      <c r="Z335" s="73">
        <v>0.11057064155288999</v>
      </c>
      <c r="AA335" s="73">
        <v>1.5474472085271599E-3</v>
      </c>
      <c r="AB335" s="73">
        <v>6.6851774753075896E-2</v>
      </c>
      <c r="AC335" s="73">
        <v>0.14281848423365001</v>
      </c>
    </row>
    <row r="336" spans="1:29" x14ac:dyDescent="0.3">
      <c r="A336" t="s">
        <v>88</v>
      </c>
      <c r="B336" t="s">
        <v>93</v>
      </c>
      <c r="C336">
        <v>27111</v>
      </c>
      <c r="D336">
        <v>57</v>
      </c>
      <c r="E336" t="s">
        <v>94</v>
      </c>
      <c r="F336" t="s">
        <v>42</v>
      </c>
      <c r="G336">
        <v>590</v>
      </c>
      <c r="H336" t="s">
        <v>28</v>
      </c>
      <c r="I336" t="s">
        <v>204</v>
      </c>
      <c r="J336">
        <v>36</v>
      </c>
      <c r="L336" s="72">
        <v>6.7079699500000395E-2</v>
      </c>
      <c r="M336" s="73">
        <v>4.0889306609989998E-4</v>
      </c>
      <c r="N336" s="72">
        <v>1.8176731265808699E-2</v>
      </c>
      <c r="O336" s="73">
        <v>6.5562030674453497E-3</v>
      </c>
      <c r="P336" s="73"/>
      <c r="Q336" s="73"/>
      <c r="R336" s="74">
        <v>6.7079699500000395E-2</v>
      </c>
      <c r="S336" s="73">
        <v>4.0889306609989998E-4</v>
      </c>
      <c r="T336" s="74">
        <v>0</v>
      </c>
      <c r="U336" s="74">
        <v>0</v>
      </c>
      <c r="V336" s="74">
        <v>1.5713315734874899E-2</v>
      </c>
      <c r="W336" s="73">
        <v>6.5562079867231803E-3</v>
      </c>
      <c r="X336" s="74">
        <v>2.4634155309336998E-3</v>
      </c>
      <c r="Y336" s="73">
        <v>4.9648812400000003E-8</v>
      </c>
      <c r="Z336" s="73">
        <v>8.5256430765809105E-2</v>
      </c>
      <c r="AA336" s="73">
        <v>6.52600637494259E-3</v>
      </c>
      <c r="AB336" s="73">
        <v>-1.69547340261018E-2</v>
      </c>
      <c r="AC336" s="73">
        <v>-1.69547340261018E-2</v>
      </c>
    </row>
    <row r="337" spans="1:29" x14ac:dyDescent="0.3">
      <c r="A337" t="s">
        <v>88</v>
      </c>
      <c r="B337" t="s">
        <v>93</v>
      </c>
      <c r="C337">
        <v>27111</v>
      </c>
      <c r="D337">
        <v>57</v>
      </c>
      <c r="E337" t="s">
        <v>94</v>
      </c>
      <c r="F337" t="s">
        <v>42</v>
      </c>
      <c r="G337">
        <v>590</v>
      </c>
      <c r="H337" t="s">
        <v>28</v>
      </c>
      <c r="I337" t="s">
        <v>205</v>
      </c>
      <c r="J337">
        <v>123</v>
      </c>
      <c r="K337">
        <v>1</v>
      </c>
      <c r="L337" s="72">
        <v>6.6616372837398102E-2</v>
      </c>
      <c r="M337" s="73">
        <v>3.2339091574900002E-4</v>
      </c>
      <c r="N337" s="72">
        <v>3.7454190921650102E-2</v>
      </c>
      <c r="O337" s="73">
        <v>5.0734877256550098E-3</v>
      </c>
      <c r="P337" s="73"/>
      <c r="Q337" s="73"/>
      <c r="R337" s="74">
        <v>6.6616372837398102E-2</v>
      </c>
      <c r="S337" s="73">
        <v>3.2339091574900002E-4</v>
      </c>
      <c r="T337" s="74">
        <v>0</v>
      </c>
      <c r="U337" s="74">
        <v>0</v>
      </c>
      <c r="V337" s="74">
        <v>3.4961909561799599E-2</v>
      </c>
      <c r="W337" s="73">
        <v>5.0728169780690996E-3</v>
      </c>
      <c r="X337" s="74">
        <v>2.49228135985046E-3</v>
      </c>
      <c r="Y337" s="73">
        <v>6.1305617782999999E-6</v>
      </c>
      <c r="Z337" s="73">
        <v>0.104070563759048</v>
      </c>
      <c r="AA337" s="73">
        <v>5.1757348456653697E-3</v>
      </c>
      <c r="AB337" s="73">
        <v>-4.1841859625964199E-2</v>
      </c>
      <c r="AC337" s="73">
        <v>0.28069375953721698</v>
      </c>
    </row>
    <row r="338" spans="1:29" x14ac:dyDescent="0.3">
      <c r="A338" t="s">
        <v>88</v>
      </c>
      <c r="B338" t="s">
        <v>93</v>
      </c>
      <c r="C338">
        <v>27111</v>
      </c>
      <c r="D338">
        <v>57</v>
      </c>
      <c r="E338" t="s">
        <v>94</v>
      </c>
      <c r="F338" t="s">
        <v>42</v>
      </c>
      <c r="G338">
        <v>590</v>
      </c>
      <c r="H338" t="s">
        <v>28</v>
      </c>
      <c r="I338" t="s">
        <v>206</v>
      </c>
      <c r="J338">
        <v>36</v>
      </c>
      <c r="L338" s="72">
        <v>4.2866573444444701E-2</v>
      </c>
      <c r="M338" s="73">
        <v>3.5832524248930001E-4</v>
      </c>
      <c r="N338" s="72">
        <v>2.2969744602471299E-2</v>
      </c>
      <c r="O338" s="73">
        <v>3.71263095534772E-3</v>
      </c>
      <c r="P338" s="73"/>
      <c r="Q338" s="73"/>
      <c r="R338" s="74">
        <v>4.2866573444444701E-2</v>
      </c>
      <c r="S338" s="73">
        <v>3.5832524248930001E-4</v>
      </c>
      <c r="T338" s="74">
        <v>0</v>
      </c>
      <c r="U338" s="74">
        <v>0</v>
      </c>
      <c r="V338" s="74">
        <v>2.0506340557999998E-2</v>
      </c>
      <c r="W338" s="73">
        <v>3.7126359228405199E-3</v>
      </c>
      <c r="X338" s="74">
        <v>2.4634040444713201E-3</v>
      </c>
      <c r="Y338" s="73">
        <v>4.74884767E-8</v>
      </c>
      <c r="Z338" s="73">
        <v>6.5836318046916004E-2</v>
      </c>
      <c r="AA338" s="73">
        <v>3.59725044843204E-3</v>
      </c>
      <c r="AB338" s="73">
        <v>6.7675686875816E-3</v>
      </c>
      <c r="AC338" s="73">
        <v>6.7675686875816E-3</v>
      </c>
    </row>
    <row r="339" spans="1:29" x14ac:dyDescent="0.3">
      <c r="A339" t="s">
        <v>88</v>
      </c>
      <c r="B339" t="s">
        <v>93</v>
      </c>
      <c r="C339">
        <v>27111</v>
      </c>
      <c r="D339">
        <v>57</v>
      </c>
      <c r="E339" t="s">
        <v>94</v>
      </c>
      <c r="F339" t="s">
        <v>42</v>
      </c>
      <c r="G339">
        <v>590</v>
      </c>
      <c r="H339" t="s">
        <v>28</v>
      </c>
      <c r="I339" t="s">
        <v>207</v>
      </c>
      <c r="J339">
        <v>123</v>
      </c>
      <c r="K339">
        <v>1</v>
      </c>
      <c r="L339" s="72">
        <v>4.3080874341463203E-2</v>
      </c>
      <c r="M339" s="73">
        <v>2.43044262768E-4</v>
      </c>
      <c r="N339" s="72">
        <v>3.6222877618212301E-2</v>
      </c>
      <c r="O339" s="73">
        <v>4.3150089841653199E-3</v>
      </c>
      <c r="P339" s="73"/>
      <c r="Q339" s="73"/>
      <c r="R339" s="74">
        <v>4.3080874341463203E-2</v>
      </c>
      <c r="S339" s="73">
        <v>2.43044262768E-4</v>
      </c>
      <c r="T339" s="74">
        <v>0</v>
      </c>
      <c r="U339" s="74">
        <v>0</v>
      </c>
      <c r="V339" s="74">
        <v>3.3731273677261302E-2</v>
      </c>
      <c r="W339" s="73">
        <v>4.3144497025425499E-3</v>
      </c>
      <c r="X339" s="74">
        <v>2.4916039409509701E-3</v>
      </c>
      <c r="Y339" s="73">
        <v>5.9588877320999996E-6</v>
      </c>
      <c r="Z339" s="73">
        <v>7.9303751959675498E-2</v>
      </c>
      <c r="AA339" s="73">
        <v>4.3908278525412701E-3</v>
      </c>
      <c r="AB339" s="73">
        <v>-2.9275880854775099E-2</v>
      </c>
      <c r="AC339" s="73">
        <v>0.250448135787111</v>
      </c>
    </row>
    <row r="340" spans="1:29" x14ac:dyDescent="0.3">
      <c r="A340" t="s">
        <v>88</v>
      </c>
      <c r="B340" t="s">
        <v>93</v>
      </c>
      <c r="C340">
        <v>27111</v>
      </c>
      <c r="D340">
        <v>57</v>
      </c>
      <c r="E340" t="s">
        <v>94</v>
      </c>
      <c r="F340" t="s">
        <v>42</v>
      </c>
      <c r="G340">
        <v>590</v>
      </c>
      <c r="H340" t="s">
        <v>28</v>
      </c>
      <c r="I340" t="s">
        <v>208</v>
      </c>
      <c r="J340">
        <v>36</v>
      </c>
      <c r="L340" s="72">
        <v>4.2866573444444701E-2</v>
      </c>
      <c r="M340" s="73">
        <v>3.5832524248930001E-4</v>
      </c>
      <c r="N340" s="72">
        <v>2.2969744602471299E-2</v>
      </c>
      <c r="O340" s="73">
        <v>3.71263095534772E-3</v>
      </c>
      <c r="P340" s="73"/>
      <c r="Q340" s="73"/>
      <c r="R340" s="74">
        <v>4.2866573444444701E-2</v>
      </c>
      <c r="S340" s="73">
        <v>3.5832524248930001E-4</v>
      </c>
      <c r="T340" s="74">
        <v>0</v>
      </c>
      <c r="U340" s="74">
        <v>0</v>
      </c>
      <c r="V340" s="74">
        <v>2.0506340557999998E-2</v>
      </c>
      <c r="W340" s="73">
        <v>3.7126359228405199E-3</v>
      </c>
      <c r="X340" s="74">
        <v>2.4634040444713201E-3</v>
      </c>
      <c r="Y340" s="73">
        <v>4.74884767E-8</v>
      </c>
      <c r="Z340" s="73">
        <v>6.5836318046916004E-2</v>
      </c>
      <c r="AA340" s="73">
        <v>3.59725044843204E-3</v>
      </c>
      <c r="AB340" s="73">
        <v>6.7675686875816E-3</v>
      </c>
      <c r="AC340" s="73">
        <v>6.7675686875816E-3</v>
      </c>
    </row>
    <row r="341" spans="1:29" x14ac:dyDescent="0.3">
      <c r="A341" t="s">
        <v>88</v>
      </c>
      <c r="B341" t="s">
        <v>93</v>
      </c>
      <c r="C341">
        <v>27111</v>
      </c>
      <c r="D341">
        <v>57</v>
      </c>
      <c r="E341" t="s">
        <v>94</v>
      </c>
      <c r="F341" t="s">
        <v>42</v>
      </c>
      <c r="G341">
        <v>590</v>
      </c>
      <c r="H341" t="s">
        <v>28</v>
      </c>
      <c r="I341" t="s">
        <v>209</v>
      </c>
      <c r="J341">
        <v>123</v>
      </c>
      <c r="K341">
        <v>1</v>
      </c>
      <c r="L341" s="72">
        <v>4.3080874341463203E-2</v>
      </c>
      <c r="M341" s="73">
        <v>2.43044262768E-4</v>
      </c>
      <c r="N341" s="72">
        <v>3.6222877618212301E-2</v>
      </c>
      <c r="O341" s="73">
        <v>4.3150089841653199E-3</v>
      </c>
      <c r="P341" s="73"/>
      <c r="Q341" s="73"/>
      <c r="R341" s="74">
        <v>4.3080874341463203E-2</v>
      </c>
      <c r="S341" s="73">
        <v>2.43044262768E-4</v>
      </c>
      <c r="T341" s="74">
        <v>0</v>
      </c>
      <c r="U341" s="74">
        <v>0</v>
      </c>
      <c r="V341" s="74">
        <v>3.3731273677261302E-2</v>
      </c>
      <c r="W341" s="73">
        <v>4.3144497025425499E-3</v>
      </c>
      <c r="X341" s="74">
        <v>2.4916039409509701E-3</v>
      </c>
      <c r="Y341" s="73">
        <v>5.9588877320999996E-6</v>
      </c>
      <c r="Z341" s="73">
        <v>7.9303751959675498E-2</v>
      </c>
      <c r="AA341" s="73">
        <v>4.3908278525412701E-3</v>
      </c>
      <c r="AB341" s="73">
        <v>-2.9275880854775099E-2</v>
      </c>
      <c r="AC341" s="73">
        <v>0.250448135787111</v>
      </c>
    </row>
    <row r="342" spans="1:29" x14ac:dyDescent="0.3">
      <c r="A342" t="s">
        <v>88</v>
      </c>
      <c r="B342" t="s">
        <v>93</v>
      </c>
      <c r="C342">
        <v>27111</v>
      </c>
      <c r="D342">
        <v>57</v>
      </c>
      <c r="E342" t="s">
        <v>94</v>
      </c>
      <c r="F342" t="s">
        <v>42</v>
      </c>
      <c r="G342">
        <v>590</v>
      </c>
      <c r="H342" t="s">
        <v>28</v>
      </c>
      <c r="I342" t="s">
        <v>210</v>
      </c>
      <c r="J342">
        <v>36</v>
      </c>
      <c r="L342" s="72">
        <v>5.4959534055555898E-2</v>
      </c>
      <c r="M342" s="73">
        <v>3.7955200562790002E-4</v>
      </c>
      <c r="N342" s="72">
        <v>2.1903867735019299E-2</v>
      </c>
      <c r="O342" s="73">
        <v>5.9209769527630704E-3</v>
      </c>
      <c r="P342" s="73"/>
      <c r="Q342" s="73"/>
      <c r="R342" s="74">
        <v>5.4959534055555898E-2</v>
      </c>
      <c r="S342" s="73">
        <v>3.7955200562790002E-4</v>
      </c>
      <c r="T342" s="74">
        <v>0</v>
      </c>
      <c r="U342" s="74">
        <v>0</v>
      </c>
      <c r="V342" s="74">
        <v>1.9440457749493999E-2</v>
      </c>
      <c r="W342" s="73">
        <v>5.9209824823668296E-3</v>
      </c>
      <c r="X342" s="74">
        <v>2.4634099855253E-3</v>
      </c>
      <c r="Y342" s="73">
        <v>4.8578756099999998E-8</v>
      </c>
      <c r="Z342" s="73">
        <v>7.68634017905752E-2</v>
      </c>
      <c r="AA342" s="73">
        <v>5.8793501262857199E-3</v>
      </c>
      <c r="AB342" s="73">
        <v>6.8471399930913899E-3</v>
      </c>
      <c r="AC342" s="73">
        <v>6.8471399930913899E-3</v>
      </c>
    </row>
    <row r="343" spans="1:29" x14ac:dyDescent="0.3">
      <c r="A343" t="s">
        <v>88</v>
      </c>
      <c r="B343" t="s">
        <v>93</v>
      </c>
      <c r="C343">
        <v>27111</v>
      </c>
      <c r="D343">
        <v>57</v>
      </c>
      <c r="E343" t="s">
        <v>94</v>
      </c>
      <c r="F343" t="s">
        <v>42</v>
      </c>
      <c r="G343">
        <v>590</v>
      </c>
      <c r="H343" t="s">
        <v>28</v>
      </c>
      <c r="I343" t="s">
        <v>211</v>
      </c>
      <c r="J343">
        <v>123</v>
      </c>
      <c r="K343">
        <v>1</v>
      </c>
      <c r="L343" s="72">
        <v>5.4846632991869697E-2</v>
      </c>
      <c r="M343" s="73">
        <v>2.7779880445419998E-4</v>
      </c>
      <c r="N343" s="72">
        <v>3.6067996604659702E-2</v>
      </c>
      <c r="O343" s="73">
        <v>4.8076632121260296E-3</v>
      </c>
      <c r="P343" s="73"/>
      <c r="Q343" s="73"/>
      <c r="R343" s="74">
        <v>5.4846632991869697E-2</v>
      </c>
      <c r="S343" s="73">
        <v>2.7779880445419998E-4</v>
      </c>
      <c r="T343" s="74">
        <v>0</v>
      </c>
      <c r="U343" s="74">
        <v>0</v>
      </c>
      <c r="V343" s="74">
        <v>3.3576002620975598E-2</v>
      </c>
      <c r="W343" s="73">
        <v>4.8071760005832E-3</v>
      </c>
      <c r="X343" s="74">
        <v>2.4919939836841299E-3</v>
      </c>
      <c r="Y343" s="73">
        <v>6.0657706600000003E-6</v>
      </c>
      <c r="Z343" s="73">
        <v>9.0914629596529406E-2</v>
      </c>
      <c r="AA343" s="73">
        <v>4.8930889823805904E-3</v>
      </c>
      <c r="AB343" s="73">
        <v>-5.4864373531765903E-2</v>
      </c>
      <c r="AC343" s="73">
        <v>0.26786350349050497</v>
      </c>
    </row>
    <row r="344" spans="1:29" x14ac:dyDescent="0.3">
      <c r="A344" t="s">
        <v>88</v>
      </c>
      <c r="B344" t="s">
        <v>93</v>
      </c>
      <c r="C344">
        <v>27111</v>
      </c>
      <c r="D344">
        <v>57</v>
      </c>
      <c r="E344" t="s">
        <v>94</v>
      </c>
      <c r="F344" t="s">
        <v>42</v>
      </c>
      <c r="G344">
        <v>590</v>
      </c>
      <c r="H344" t="s">
        <v>28</v>
      </c>
      <c r="I344" t="s">
        <v>212</v>
      </c>
      <c r="J344">
        <v>36</v>
      </c>
      <c r="L344" s="72">
        <v>8.5169677083333395E-2</v>
      </c>
      <c r="M344" s="73">
        <v>4.4365264855909998E-4</v>
      </c>
      <c r="N344" s="72">
        <v>1.59497166948873E-2</v>
      </c>
      <c r="O344" s="73">
        <v>6.7900950532613002E-3</v>
      </c>
      <c r="P344" s="73"/>
      <c r="Q344" s="73"/>
      <c r="R344" s="74">
        <v>8.5169677083333395E-2</v>
      </c>
      <c r="S344" s="73">
        <v>4.4365264855909998E-4</v>
      </c>
      <c r="T344" s="74">
        <v>0</v>
      </c>
      <c r="U344" s="74">
        <v>0</v>
      </c>
      <c r="V344" s="74">
        <v>1.3486293983839199E-2</v>
      </c>
      <c r="W344" s="73">
        <v>6.79010024469218E-3</v>
      </c>
      <c r="X344" s="74">
        <v>2.4634227110480202E-3</v>
      </c>
      <c r="Y344" s="73">
        <v>5.1203426000000002E-8</v>
      </c>
      <c r="Z344" s="73">
        <v>0.10111939377822</v>
      </c>
      <c r="AA344" s="73">
        <v>6.7956356358824096E-3</v>
      </c>
      <c r="AB344" s="73">
        <v>-6.6541572604756896E-3</v>
      </c>
      <c r="AC344" s="73">
        <v>-6.6541572604756896E-3</v>
      </c>
    </row>
    <row r="345" spans="1:29" x14ac:dyDescent="0.3">
      <c r="A345" t="s">
        <v>88</v>
      </c>
      <c r="B345" t="s">
        <v>93</v>
      </c>
      <c r="C345">
        <v>27111</v>
      </c>
      <c r="D345">
        <v>57</v>
      </c>
      <c r="E345" t="s">
        <v>94</v>
      </c>
      <c r="F345" t="s">
        <v>42</v>
      </c>
      <c r="G345">
        <v>590</v>
      </c>
      <c r="H345" t="s">
        <v>28</v>
      </c>
      <c r="I345" t="s">
        <v>213</v>
      </c>
      <c r="J345">
        <v>123</v>
      </c>
      <c r="K345">
        <v>1</v>
      </c>
      <c r="L345" s="72">
        <v>8.43108548780485E-2</v>
      </c>
      <c r="M345" s="73">
        <v>3.7769582760020001E-4</v>
      </c>
      <c r="N345" s="72">
        <v>3.7251865509999198E-2</v>
      </c>
      <c r="O345" s="73">
        <v>5.4752522711831496E-3</v>
      </c>
      <c r="P345" s="73"/>
      <c r="Q345" s="73"/>
      <c r="R345" s="74">
        <v>8.43108548780485E-2</v>
      </c>
      <c r="S345" s="73">
        <v>3.7769582760020001E-4</v>
      </c>
      <c r="T345" s="74">
        <v>0</v>
      </c>
      <c r="U345" s="74">
        <v>0</v>
      </c>
      <c r="V345" s="74">
        <v>3.4758824326247301E-2</v>
      </c>
      <c r="W345" s="73">
        <v>5.4744539576236598E-3</v>
      </c>
      <c r="X345" s="74">
        <v>2.4930411837519001E-3</v>
      </c>
      <c r="Y345" s="73">
        <v>6.2769186461999998E-6</v>
      </c>
      <c r="Z345" s="73">
        <v>0.121562720388047</v>
      </c>
      <c r="AA345" s="73">
        <v>5.5963145373565601E-3</v>
      </c>
      <c r="AB345" s="73">
        <v>1.07950041907828E-2</v>
      </c>
      <c r="AC345" s="73">
        <v>0.30418031459698103</v>
      </c>
    </row>
    <row r="346" spans="1:29" x14ac:dyDescent="0.3">
      <c r="A346" t="s">
        <v>88</v>
      </c>
      <c r="B346" t="s">
        <v>93</v>
      </c>
      <c r="C346">
        <v>27111</v>
      </c>
      <c r="D346">
        <v>57</v>
      </c>
      <c r="E346" t="s">
        <v>94</v>
      </c>
      <c r="F346" t="s">
        <v>42</v>
      </c>
      <c r="G346">
        <v>590</v>
      </c>
      <c r="H346" t="s">
        <v>28</v>
      </c>
      <c r="I346" t="s">
        <v>214</v>
      </c>
      <c r="J346">
        <v>36</v>
      </c>
      <c r="L346" s="72">
        <v>0.11556942955555501</v>
      </c>
      <c r="M346" s="73">
        <v>5.7277481621070001E-4</v>
      </c>
      <c r="N346" s="72">
        <v>1.1890545083269999E-2</v>
      </c>
      <c r="O346" s="73">
        <v>7.27242146423711E-3</v>
      </c>
      <c r="P346" s="73"/>
      <c r="Q346" s="73"/>
      <c r="R346" s="74">
        <v>0.11556942955555501</v>
      </c>
      <c r="S346" s="73">
        <v>5.7277481621070001E-4</v>
      </c>
      <c r="T346" s="74">
        <v>0</v>
      </c>
      <c r="U346" s="74">
        <v>0</v>
      </c>
      <c r="V346" s="74">
        <v>9.4271130919821502E-3</v>
      </c>
      <c r="W346" s="73">
        <v>7.2724305038065302E-3</v>
      </c>
      <c r="X346" s="74">
        <v>2.4634319912879301E-3</v>
      </c>
      <c r="Y346" s="73">
        <v>5.4493070500000001E-8</v>
      </c>
      <c r="Z346" s="73">
        <v>0.127459974638825</v>
      </c>
      <c r="AA346" s="73">
        <v>7.2804065466231197E-3</v>
      </c>
      <c r="AB346" s="73">
        <v>-9.5791758312949995E-4</v>
      </c>
      <c r="AC346" s="73">
        <v>-9.5791758312949995E-4</v>
      </c>
    </row>
    <row r="347" spans="1:29" x14ac:dyDescent="0.3">
      <c r="A347" t="s">
        <v>88</v>
      </c>
      <c r="B347" t="s">
        <v>93</v>
      </c>
      <c r="C347">
        <v>27111</v>
      </c>
      <c r="D347">
        <v>57</v>
      </c>
      <c r="E347" t="s">
        <v>94</v>
      </c>
      <c r="F347" t="s">
        <v>42</v>
      </c>
      <c r="G347">
        <v>590</v>
      </c>
      <c r="H347" t="s">
        <v>28</v>
      </c>
      <c r="I347" t="s">
        <v>215</v>
      </c>
      <c r="J347">
        <v>123</v>
      </c>
      <c r="K347">
        <v>1</v>
      </c>
      <c r="L347" s="72">
        <v>0.113853132317073</v>
      </c>
      <c r="M347" s="73">
        <v>4.8821545070400001E-4</v>
      </c>
      <c r="N347" s="72">
        <v>3.8038418818859603E-2</v>
      </c>
      <c r="O347" s="73">
        <v>5.8405454330256804E-3</v>
      </c>
      <c r="P347" s="73"/>
      <c r="Q347" s="73"/>
      <c r="R347" s="74">
        <v>0.113853132317073</v>
      </c>
      <c r="S347" s="73">
        <v>4.8821545070400001E-4</v>
      </c>
      <c r="T347" s="74">
        <v>0</v>
      </c>
      <c r="U347" s="74">
        <v>0</v>
      </c>
      <c r="V347" s="74">
        <v>3.5543993792712503E-2</v>
      </c>
      <c r="W347" s="73">
        <v>5.8394633438525597E-3</v>
      </c>
      <c r="X347" s="74">
        <v>2.4944250261470799E-3</v>
      </c>
      <c r="Y347" s="73">
        <v>6.5886498803E-6</v>
      </c>
      <c r="Z347" s="73">
        <v>0.151891551135932</v>
      </c>
      <c r="AA347" s="73">
        <v>5.9983932808922004E-3</v>
      </c>
      <c r="AB347" s="73">
        <v>2.1018285405099299E-2</v>
      </c>
      <c r="AC347" s="73">
        <v>0.336449072780521</v>
      </c>
    </row>
    <row r="348" spans="1:29" x14ac:dyDescent="0.3">
      <c r="A348" t="s">
        <v>88</v>
      </c>
      <c r="B348" t="s">
        <v>93</v>
      </c>
      <c r="C348">
        <v>27111</v>
      </c>
      <c r="D348">
        <v>57</v>
      </c>
      <c r="E348" t="s">
        <v>94</v>
      </c>
      <c r="F348" t="s">
        <v>42</v>
      </c>
      <c r="G348">
        <v>590</v>
      </c>
      <c r="H348" t="s">
        <v>28</v>
      </c>
      <c r="I348" t="s">
        <v>44</v>
      </c>
      <c r="J348">
        <v>36</v>
      </c>
      <c r="L348" s="72">
        <v>0.14600215758333299</v>
      </c>
      <c r="M348" s="73">
        <v>6.5287996544909999E-4</v>
      </c>
      <c r="N348" s="72">
        <v>1.4544657167652899E-2</v>
      </c>
      <c r="O348" s="73">
        <v>8.8461812263145694E-3</v>
      </c>
      <c r="P348" s="73"/>
      <c r="Q348" s="73"/>
      <c r="R348" s="74">
        <v>0.14600215758333299</v>
      </c>
      <c r="S348" s="73">
        <v>6.5287996544909999E-4</v>
      </c>
      <c r="T348" s="74">
        <v>0</v>
      </c>
      <c r="U348" s="74">
        <v>0</v>
      </c>
      <c r="V348" s="74">
        <v>1.2081209830773799E-2</v>
      </c>
      <c r="W348" s="73">
        <v>8.8461920738153507E-3</v>
      </c>
      <c r="X348" s="74">
        <v>2.4634473368790898E-3</v>
      </c>
      <c r="Y348" s="73">
        <v>5.8682342100000001E-8</v>
      </c>
      <c r="Z348" s="73">
        <v>0.16054681475098601</v>
      </c>
      <c r="AA348" s="73">
        <v>8.7812937263267894E-3</v>
      </c>
      <c r="AB348" s="73">
        <v>3.9306841004735402E-2</v>
      </c>
      <c r="AC348" s="73">
        <v>3.9306841004735402E-2</v>
      </c>
    </row>
    <row r="349" spans="1:29" x14ac:dyDescent="0.3">
      <c r="A349" t="s">
        <v>88</v>
      </c>
      <c r="B349" t="s">
        <v>93</v>
      </c>
      <c r="C349">
        <v>27111</v>
      </c>
      <c r="D349">
        <v>57</v>
      </c>
      <c r="E349" t="s">
        <v>94</v>
      </c>
      <c r="F349" t="s">
        <v>42</v>
      </c>
      <c r="G349">
        <v>590</v>
      </c>
      <c r="H349" t="s">
        <v>28</v>
      </c>
      <c r="I349" t="s">
        <v>43</v>
      </c>
      <c r="J349">
        <v>123</v>
      </c>
      <c r="K349">
        <v>1</v>
      </c>
      <c r="L349" s="72">
        <v>0.14334075880487701</v>
      </c>
      <c r="M349" s="73">
        <v>5.8953967852069995E-4</v>
      </c>
      <c r="N349" s="72">
        <v>3.1662140638622702E-2</v>
      </c>
      <c r="O349" s="73">
        <v>6.29250013101654E-3</v>
      </c>
      <c r="P349" s="73"/>
      <c r="Q349" s="73"/>
      <c r="R349" s="74">
        <v>0.14334075880487701</v>
      </c>
      <c r="S349" s="73">
        <v>5.8953967852069995E-4</v>
      </c>
      <c r="T349" s="74">
        <v>0</v>
      </c>
      <c r="U349" s="74">
        <v>0</v>
      </c>
      <c r="V349" s="74">
        <v>2.91664958956202E-2</v>
      </c>
      <c r="W349" s="73">
        <v>6.2913520881984703E-3</v>
      </c>
      <c r="X349" s="74">
        <v>2.4956447430024898E-3</v>
      </c>
      <c r="Y349" s="73">
        <v>6.8442915462999999E-6</v>
      </c>
      <c r="Z349" s="73">
        <v>0.1750028994435</v>
      </c>
      <c r="AA349" s="73">
        <v>6.4611343409339099E-3</v>
      </c>
      <c r="AB349" s="73">
        <v>3.5853496055177202E-2</v>
      </c>
      <c r="AC349" s="73">
        <v>0.35433950542470399</v>
      </c>
    </row>
    <row r="350" spans="1:29" x14ac:dyDescent="0.3">
      <c r="A350" t="s">
        <v>88</v>
      </c>
      <c r="B350" t="s">
        <v>93</v>
      </c>
      <c r="C350">
        <v>27111</v>
      </c>
      <c r="D350">
        <v>57</v>
      </c>
      <c r="E350" t="s">
        <v>94</v>
      </c>
      <c r="F350" t="s">
        <v>42</v>
      </c>
      <c r="G350">
        <v>590</v>
      </c>
      <c r="H350" t="s">
        <v>28</v>
      </c>
      <c r="I350" t="s">
        <v>47</v>
      </c>
      <c r="J350">
        <v>36</v>
      </c>
      <c r="L350" s="72">
        <v>6.7079699500000395E-2</v>
      </c>
      <c r="M350" s="73">
        <v>4.0889306609989998E-4</v>
      </c>
      <c r="N350" s="72">
        <v>1.8176731265808699E-2</v>
      </c>
      <c r="O350" s="73">
        <v>6.5562030674453497E-3</v>
      </c>
      <c r="P350" s="73"/>
      <c r="Q350" s="73"/>
      <c r="R350" s="74">
        <v>6.7079699500000395E-2</v>
      </c>
      <c r="S350" s="73">
        <v>4.0889306609989998E-4</v>
      </c>
      <c r="T350" s="74">
        <v>0</v>
      </c>
      <c r="U350" s="74">
        <v>0</v>
      </c>
      <c r="V350" s="74">
        <v>1.5713315734874899E-2</v>
      </c>
      <c r="W350" s="73">
        <v>6.5562079867231803E-3</v>
      </c>
      <c r="X350" s="74">
        <v>2.4634155309336998E-3</v>
      </c>
      <c r="Y350" s="73">
        <v>4.9648812400000003E-8</v>
      </c>
      <c r="Z350" s="73">
        <v>8.5256430765809105E-2</v>
      </c>
      <c r="AA350" s="73">
        <v>6.52600637494259E-3</v>
      </c>
      <c r="AB350" s="73">
        <v>-1.69547340261018E-2</v>
      </c>
      <c r="AC350" s="73">
        <v>-1.69547340261018E-2</v>
      </c>
    </row>
    <row r="351" spans="1:29" x14ac:dyDescent="0.3">
      <c r="A351" t="s">
        <v>88</v>
      </c>
      <c r="B351" t="s">
        <v>93</v>
      </c>
      <c r="C351">
        <v>27111</v>
      </c>
      <c r="D351">
        <v>57</v>
      </c>
      <c r="E351" t="s">
        <v>94</v>
      </c>
      <c r="F351" t="s">
        <v>42</v>
      </c>
      <c r="G351">
        <v>590</v>
      </c>
      <c r="H351" t="s">
        <v>28</v>
      </c>
      <c r="I351" t="s">
        <v>46</v>
      </c>
      <c r="J351">
        <v>123</v>
      </c>
      <c r="K351">
        <v>1</v>
      </c>
      <c r="L351" s="72">
        <v>6.6616372837398102E-2</v>
      </c>
      <c r="M351" s="73">
        <v>3.2339091574900002E-4</v>
      </c>
      <c r="N351" s="72">
        <v>3.7454190921650102E-2</v>
      </c>
      <c r="O351" s="73">
        <v>5.0734877256550098E-3</v>
      </c>
      <c r="P351" s="73"/>
      <c r="Q351" s="73"/>
      <c r="R351" s="74">
        <v>6.6616372837398102E-2</v>
      </c>
      <c r="S351" s="73">
        <v>3.2339091574900002E-4</v>
      </c>
      <c r="T351" s="74">
        <v>0</v>
      </c>
      <c r="U351" s="74">
        <v>0</v>
      </c>
      <c r="V351" s="74">
        <v>3.4961909561799599E-2</v>
      </c>
      <c r="W351" s="73">
        <v>5.0728169780690996E-3</v>
      </c>
      <c r="X351" s="74">
        <v>2.49228135985046E-3</v>
      </c>
      <c r="Y351" s="73">
        <v>6.1305617782999999E-6</v>
      </c>
      <c r="Z351" s="73">
        <v>0.104070563759048</v>
      </c>
      <c r="AA351" s="73">
        <v>5.1757348456653697E-3</v>
      </c>
      <c r="AB351" s="73">
        <v>-4.1841859625964199E-2</v>
      </c>
      <c r="AC351" s="73">
        <v>0.28069375953721698</v>
      </c>
    </row>
    <row r="352" spans="1:29" x14ac:dyDescent="0.3">
      <c r="A352" t="s">
        <v>88</v>
      </c>
      <c r="B352" t="s">
        <v>93</v>
      </c>
      <c r="C352">
        <v>27111</v>
      </c>
      <c r="D352">
        <v>57</v>
      </c>
      <c r="E352" t="s">
        <v>94</v>
      </c>
      <c r="F352" t="s">
        <v>42</v>
      </c>
      <c r="G352">
        <v>590</v>
      </c>
      <c r="H352" t="s">
        <v>28</v>
      </c>
      <c r="I352" t="s">
        <v>216</v>
      </c>
      <c r="J352">
        <v>36</v>
      </c>
      <c r="L352" s="72">
        <v>6.7079699500000395E-2</v>
      </c>
      <c r="M352" s="73">
        <v>4.0889306609989998E-4</v>
      </c>
      <c r="N352" s="72">
        <v>1.8176731265808699E-2</v>
      </c>
      <c r="O352" s="73">
        <v>6.5562030674453497E-3</v>
      </c>
      <c r="P352" s="73"/>
      <c r="Q352" s="73"/>
      <c r="R352" s="74">
        <v>6.7079699500000395E-2</v>
      </c>
      <c r="S352" s="73">
        <v>4.0889306609989998E-4</v>
      </c>
      <c r="T352" s="74">
        <v>0</v>
      </c>
      <c r="U352" s="74">
        <v>0</v>
      </c>
      <c r="V352" s="74">
        <v>1.5713315734874899E-2</v>
      </c>
      <c r="W352" s="73">
        <v>6.5562079867231803E-3</v>
      </c>
      <c r="X352" s="74">
        <v>2.4634155309336998E-3</v>
      </c>
      <c r="Y352" s="73">
        <v>4.9648812400000003E-8</v>
      </c>
      <c r="Z352" s="73">
        <v>8.5256430765809105E-2</v>
      </c>
      <c r="AA352" s="73">
        <v>6.52600637494259E-3</v>
      </c>
      <c r="AB352" s="73">
        <v>-1.69547340261018E-2</v>
      </c>
      <c r="AC352" s="73">
        <v>-1.69547340261018E-2</v>
      </c>
    </row>
    <row r="353" spans="1:29" x14ac:dyDescent="0.3">
      <c r="A353" t="s">
        <v>88</v>
      </c>
      <c r="B353" t="s">
        <v>93</v>
      </c>
      <c r="C353">
        <v>27111</v>
      </c>
      <c r="D353">
        <v>57</v>
      </c>
      <c r="E353" t="s">
        <v>94</v>
      </c>
      <c r="F353" t="s">
        <v>42</v>
      </c>
      <c r="G353">
        <v>590</v>
      </c>
      <c r="H353" t="s">
        <v>28</v>
      </c>
      <c r="I353" t="s">
        <v>217</v>
      </c>
      <c r="J353">
        <v>123</v>
      </c>
      <c r="K353">
        <v>1</v>
      </c>
      <c r="L353" s="72">
        <v>6.6616372837398102E-2</v>
      </c>
      <c r="M353" s="73">
        <v>3.2339091574900002E-4</v>
      </c>
      <c r="N353" s="72">
        <v>3.7454190921650102E-2</v>
      </c>
      <c r="O353" s="73">
        <v>5.0734877256550098E-3</v>
      </c>
      <c r="P353" s="73"/>
      <c r="Q353" s="73"/>
      <c r="R353" s="74">
        <v>6.6616372837398102E-2</v>
      </c>
      <c r="S353" s="73">
        <v>3.2339091574900002E-4</v>
      </c>
      <c r="T353" s="74">
        <v>0</v>
      </c>
      <c r="U353" s="74">
        <v>0</v>
      </c>
      <c r="V353" s="74">
        <v>3.4961909561799599E-2</v>
      </c>
      <c r="W353" s="73">
        <v>5.0728169780690996E-3</v>
      </c>
      <c r="X353" s="74">
        <v>2.49228135985046E-3</v>
      </c>
      <c r="Y353" s="73">
        <v>6.1305617782999999E-6</v>
      </c>
      <c r="Z353" s="73">
        <v>0.104070563759048</v>
      </c>
      <c r="AA353" s="73">
        <v>5.1757348456653697E-3</v>
      </c>
      <c r="AB353" s="73">
        <v>-4.1841859625964199E-2</v>
      </c>
      <c r="AC353" s="73">
        <v>0.28069375953721698</v>
      </c>
    </row>
    <row r="354" spans="1:29" x14ac:dyDescent="0.3">
      <c r="A354" t="s">
        <v>88</v>
      </c>
      <c r="B354" t="s">
        <v>93</v>
      </c>
      <c r="C354">
        <v>27111</v>
      </c>
      <c r="D354">
        <v>57</v>
      </c>
      <c r="E354" t="s">
        <v>94</v>
      </c>
      <c r="F354" t="s">
        <v>42</v>
      </c>
      <c r="G354">
        <v>590</v>
      </c>
      <c r="H354" t="s">
        <v>28</v>
      </c>
      <c r="I354" t="s">
        <v>218</v>
      </c>
      <c r="J354">
        <v>36</v>
      </c>
      <c r="L354" s="72">
        <v>6.7079699500000395E-2</v>
      </c>
      <c r="M354" s="73">
        <v>4.0889306609989998E-4</v>
      </c>
      <c r="N354" s="72">
        <v>1.8176731265808699E-2</v>
      </c>
      <c r="O354" s="73">
        <v>6.5562030674453497E-3</v>
      </c>
      <c r="P354" s="73"/>
      <c r="Q354" s="73"/>
      <c r="R354" s="74">
        <v>6.7079699500000395E-2</v>
      </c>
      <c r="S354" s="73">
        <v>4.0889306609989998E-4</v>
      </c>
      <c r="T354" s="74">
        <v>0</v>
      </c>
      <c r="U354" s="74">
        <v>0</v>
      </c>
      <c r="V354" s="74">
        <v>1.5713315734874899E-2</v>
      </c>
      <c r="W354" s="73">
        <v>6.5562079867231803E-3</v>
      </c>
      <c r="X354" s="74">
        <v>2.4634155309336998E-3</v>
      </c>
      <c r="Y354" s="73">
        <v>4.9648812400000003E-8</v>
      </c>
      <c r="Z354" s="73">
        <v>8.5256430765809105E-2</v>
      </c>
      <c r="AA354" s="73">
        <v>6.52600637494259E-3</v>
      </c>
      <c r="AB354" s="73">
        <v>-1.69547340261018E-2</v>
      </c>
      <c r="AC354" s="73">
        <v>-1.69547340261018E-2</v>
      </c>
    </row>
    <row r="355" spans="1:29" x14ac:dyDescent="0.3">
      <c r="A355" t="s">
        <v>88</v>
      </c>
      <c r="B355" t="s">
        <v>93</v>
      </c>
      <c r="C355">
        <v>27111</v>
      </c>
      <c r="D355">
        <v>57</v>
      </c>
      <c r="E355" t="s">
        <v>94</v>
      </c>
      <c r="F355" t="s">
        <v>42</v>
      </c>
      <c r="G355">
        <v>590</v>
      </c>
      <c r="H355" t="s">
        <v>28</v>
      </c>
      <c r="I355" t="s">
        <v>219</v>
      </c>
      <c r="J355">
        <v>123</v>
      </c>
      <c r="K355">
        <v>1</v>
      </c>
      <c r="L355" s="72">
        <v>6.6616372837398102E-2</v>
      </c>
      <c r="M355" s="73">
        <v>3.2339091574900002E-4</v>
      </c>
      <c r="N355" s="72">
        <v>3.7454190921650102E-2</v>
      </c>
      <c r="O355" s="73">
        <v>5.0734877256550098E-3</v>
      </c>
      <c r="P355" s="73"/>
      <c r="Q355" s="73"/>
      <c r="R355" s="74">
        <v>6.6616372837398102E-2</v>
      </c>
      <c r="S355" s="73">
        <v>3.2339091574900002E-4</v>
      </c>
      <c r="T355" s="74">
        <v>0</v>
      </c>
      <c r="U355" s="74">
        <v>0</v>
      </c>
      <c r="V355" s="74">
        <v>3.4961909561799599E-2</v>
      </c>
      <c r="W355" s="73">
        <v>5.0728169780690996E-3</v>
      </c>
      <c r="X355" s="74">
        <v>2.49228135985046E-3</v>
      </c>
      <c r="Y355" s="73">
        <v>6.1305617782999999E-6</v>
      </c>
      <c r="Z355" s="73">
        <v>0.104070563759048</v>
      </c>
      <c r="AA355" s="73">
        <v>5.1757348456653697E-3</v>
      </c>
      <c r="AB355" s="73">
        <v>-4.1841859625964199E-2</v>
      </c>
      <c r="AC355" s="73">
        <v>0.28069375953721698</v>
      </c>
    </row>
    <row r="356" spans="1:29" x14ac:dyDescent="0.3">
      <c r="A356" t="s">
        <v>88</v>
      </c>
      <c r="B356" t="s">
        <v>93</v>
      </c>
      <c r="C356">
        <v>27111</v>
      </c>
      <c r="D356">
        <v>57</v>
      </c>
      <c r="E356" t="s">
        <v>94</v>
      </c>
      <c r="F356" t="s">
        <v>42</v>
      </c>
      <c r="G356">
        <v>590</v>
      </c>
      <c r="H356" t="s">
        <v>28</v>
      </c>
      <c r="I356" t="s">
        <v>220</v>
      </c>
      <c r="J356">
        <v>36</v>
      </c>
      <c r="L356" s="72">
        <v>8.5169677083333395E-2</v>
      </c>
      <c r="M356" s="73">
        <v>4.4365264855909998E-4</v>
      </c>
      <c r="N356" s="72">
        <v>1.59497166948873E-2</v>
      </c>
      <c r="O356" s="73">
        <v>6.7900950532613002E-3</v>
      </c>
      <c r="P356" s="73"/>
      <c r="Q356" s="73"/>
      <c r="R356" s="74">
        <v>8.5169677083333395E-2</v>
      </c>
      <c r="S356" s="73">
        <v>4.4365264855909998E-4</v>
      </c>
      <c r="T356" s="74">
        <v>0</v>
      </c>
      <c r="U356" s="74">
        <v>0</v>
      </c>
      <c r="V356" s="74">
        <v>1.3486293983839199E-2</v>
      </c>
      <c r="W356" s="73">
        <v>6.79010024469218E-3</v>
      </c>
      <c r="X356" s="74">
        <v>2.4634227110480202E-3</v>
      </c>
      <c r="Y356" s="73">
        <v>5.1203426000000002E-8</v>
      </c>
      <c r="Z356" s="73">
        <v>0.10111939377822</v>
      </c>
      <c r="AA356" s="73">
        <v>6.7956356358824096E-3</v>
      </c>
      <c r="AB356" s="73">
        <v>-6.6541572604756896E-3</v>
      </c>
      <c r="AC356" s="73">
        <v>-6.6541572604756896E-3</v>
      </c>
    </row>
    <row r="357" spans="1:29" x14ac:dyDescent="0.3">
      <c r="A357" t="s">
        <v>88</v>
      </c>
      <c r="B357" t="s">
        <v>93</v>
      </c>
      <c r="C357">
        <v>27111</v>
      </c>
      <c r="D357">
        <v>57</v>
      </c>
      <c r="E357" t="s">
        <v>94</v>
      </c>
      <c r="F357" t="s">
        <v>42</v>
      </c>
      <c r="G357">
        <v>590</v>
      </c>
      <c r="H357" t="s">
        <v>28</v>
      </c>
      <c r="I357" t="s">
        <v>221</v>
      </c>
      <c r="J357">
        <v>123</v>
      </c>
      <c r="K357">
        <v>1</v>
      </c>
      <c r="L357" s="72">
        <v>8.43108548780485E-2</v>
      </c>
      <c r="M357" s="73">
        <v>3.7769582760020001E-4</v>
      </c>
      <c r="N357" s="72">
        <v>3.7251865509999198E-2</v>
      </c>
      <c r="O357" s="73">
        <v>5.4752522711831496E-3</v>
      </c>
      <c r="P357" s="73"/>
      <c r="Q357" s="73"/>
      <c r="R357" s="74">
        <v>8.43108548780485E-2</v>
      </c>
      <c r="S357" s="73">
        <v>3.7769582760020001E-4</v>
      </c>
      <c r="T357" s="74">
        <v>0</v>
      </c>
      <c r="U357" s="74">
        <v>0</v>
      </c>
      <c r="V357" s="74">
        <v>3.4758824326247301E-2</v>
      </c>
      <c r="W357" s="73">
        <v>5.4744539576236598E-3</v>
      </c>
      <c r="X357" s="74">
        <v>2.4930411837519001E-3</v>
      </c>
      <c r="Y357" s="73">
        <v>6.2769186461999998E-6</v>
      </c>
      <c r="Z357" s="73">
        <v>0.121562720388047</v>
      </c>
      <c r="AA357" s="73">
        <v>5.5963145373565601E-3</v>
      </c>
      <c r="AB357" s="73">
        <v>1.07950041907828E-2</v>
      </c>
      <c r="AC357" s="73">
        <v>0.30418031459698103</v>
      </c>
    </row>
    <row r="358" spans="1:29" x14ac:dyDescent="0.3">
      <c r="A358" t="s">
        <v>88</v>
      </c>
      <c r="B358" t="s">
        <v>95</v>
      </c>
      <c r="C358">
        <v>27127</v>
      </c>
      <c r="D358">
        <v>103</v>
      </c>
      <c r="E358" t="s">
        <v>90</v>
      </c>
      <c r="F358" t="s">
        <v>16</v>
      </c>
      <c r="G358">
        <v>328</v>
      </c>
      <c r="H358" t="s">
        <v>18</v>
      </c>
      <c r="I358" t="s">
        <v>19</v>
      </c>
      <c r="L358" s="72">
        <v>0.21052600443363101</v>
      </c>
      <c r="M358" s="73">
        <v>-999</v>
      </c>
      <c r="N358" s="72">
        <v>1.2145699933171199E-2</v>
      </c>
      <c r="O358" s="73">
        <v>-999</v>
      </c>
      <c r="P358" s="73"/>
      <c r="Q358" s="73"/>
      <c r="R358" s="74">
        <v>0.21052600443363101</v>
      </c>
      <c r="S358" s="73">
        <v>-999</v>
      </c>
      <c r="T358" s="74">
        <v>0</v>
      </c>
      <c r="U358" s="74">
        <v>0</v>
      </c>
      <c r="V358" s="74">
        <v>1.2145699933171199E-2</v>
      </c>
      <c r="W358" s="73">
        <v>-999</v>
      </c>
      <c r="X358" s="74">
        <v>0</v>
      </c>
      <c r="Y358" s="73">
        <v>-999</v>
      </c>
      <c r="Z358" s="73">
        <v>0.222672066651284</v>
      </c>
      <c r="AA358" s="73"/>
      <c r="AB358" s="73">
        <v>-999</v>
      </c>
      <c r="AC358" s="73">
        <v>-999</v>
      </c>
    </row>
    <row r="359" spans="1:29" x14ac:dyDescent="0.3">
      <c r="A359" t="s">
        <v>88</v>
      </c>
      <c r="B359" t="s">
        <v>95</v>
      </c>
      <c r="C359">
        <v>27127</v>
      </c>
      <c r="D359">
        <v>103</v>
      </c>
      <c r="E359" t="s">
        <v>90</v>
      </c>
      <c r="F359" t="s">
        <v>16</v>
      </c>
      <c r="G359">
        <v>329</v>
      </c>
      <c r="H359" t="s">
        <v>24</v>
      </c>
      <c r="I359" t="s">
        <v>26</v>
      </c>
      <c r="J359">
        <v>300</v>
      </c>
      <c r="L359" s="72">
        <v>0.63918389047333302</v>
      </c>
      <c r="M359" s="73">
        <v>7.9426356808959993E-3</v>
      </c>
      <c r="N359" s="72">
        <v>0.109208200604795</v>
      </c>
      <c r="O359" s="73">
        <v>1.6890928327253001E-3</v>
      </c>
      <c r="P359" s="73"/>
      <c r="Q359" s="73"/>
      <c r="R359" s="74">
        <v>0.63918389047333302</v>
      </c>
      <c r="S359" s="73">
        <v>7.9426356808959993E-3</v>
      </c>
      <c r="T359" s="74">
        <v>0</v>
      </c>
      <c r="U359" s="74">
        <v>0</v>
      </c>
      <c r="V359" s="74">
        <v>7.9411863731182503E-2</v>
      </c>
      <c r="W359" s="73">
        <v>1.6408198716762099E-3</v>
      </c>
      <c r="X359" s="74">
        <v>2.9796336873613001E-2</v>
      </c>
      <c r="Y359" s="73">
        <v>4.0386729696899998E-4</v>
      </c>
      <c r="Z359" s="73">
        <v>0.74839209107812898</v>
      </c>
      <c r="AA359" s="73">
        <v>9.1877714990506992E-3</v>
      </c>
      <c r="AB359" s="73">
        <v>0.32634628882821398</v>
      </c>
      <c r="AC359" s="73">
        <v>0.32634628882821398</v>
      </c>
    </row>
    <row r="360" spans="1:29" x14ac:dyDescent="0.3">
      <c r="A360" t="s">
        <v>88</v>
      </c>
      <c r="B360" t="s">
        <v>95</v>
      </c>
      <c r="C360">
        <v>27127</v>
      </c>
      <c r="D360">
        <v>103</v>
      </c>
      <c r="E360" t="s">
        <v>90</v>
      </c>
      <c r="F360" t="s">
        <v>16</v>
      </c>
      <c r="G360">
        <v>329</v>
      </c>
      <c r="H360" t="s">
        <v>24</v>
      </c>
      <c r="I360" t="s">
        <v>25</v>
      </c>
      <c r="J360">
        <v>363</v>
      </c>
      <c r="L360" s="72">
        <v>0.45798517296969699</v>
      </c>
      <c r="M360" s="73">
        <v>2.8343175918408201E-3</v>
      </c>
      <c r="N360" s="72">
        <v>7.9192021314853894E-2</v>
      </c>
      <c r="O360" s="73">
        <v>1.08213019976459E-3</v>
      </c>
      <c r="P360" s="73"/>
      <c r="Q360" s="73"/>
      <c r="R360" s="74">
        <v>0.45798517296969699</v>
      </c>
      <c r="S360" s="73">
        <v>2.8343175918408201E-3</v>
      </c>
      <c r="T360" s="74">
        <v>0</v>
      </c>
      <c r="U360" s="74">
        <v>0</v>
      </c>
      <c r="V360" s="74">
        <v>7.0318073277056206E-2</v>
      </c>
      <c r="W360" s="73">
        <v>1.17672947899591E-3</v>
      </c>
      <c r="X360" s="74">
        <v>8.8739480377976205E-3</v>
      </c>
      <c r="Y360" s="73">
        <v>2.2548716479029999E-4</v>
      </c>
      <c r="Z360" s="73">
        <v>0.53717719428455002</v>
      </c>
      <c r="AA360" s="73">
        <v>3.37216445364622E-3</v>
      </c>
      <c r="AB360" s="73">
        <v>0.23867075864762</v>
      </c>
      <c r="AC360" s="73">
        <v>0.23867075864762</v>
      </c>
    </row>
    <row r="361" spans="1:29" x14ac:dyDescent="0.3">
      <c r="A361" t="s">
        <v>88</v>
      </c>
      <c r="B361" t="s">
        <v>95</v>
      </c>
      <c r="C361">
        <v>27127</v>
      </c>
      <c r="D361">
        <v>103</v>
      </c>
      <c r="E361" t="s">
        <v>90</v>
      </c>
      <c r="F361" t="s">
        <v>16</v>
      </c>
      <c r="G361">
        <v>340</v>
      </c>
      <c r="H361" t="s">
        <v>21</v>
      </c>
      <c r="I361" t="s">
        <v>148</v>
      </c>
      <c r="J361">
        <v>300</v>
      </c>
      <c r="L361" s="72">
        <v>0.42636611812666603</v>
      </c>
      <c r="M361" s="73">
        <v>8.6027408768636696E-3</v>
      </c>
      <c r="N361" s="72">
        <v>-3.2415668884575803E-2</v>
      </c>
      <c r="O361" s="73">
        <v>1.52718617232122E-3</v>
      </c>
      <c r="P361" s="73"/>
      <c r="Q361" s="73"/>
      <c r="R361" s="74">
        <v>0.42636611812666603</v>
      </c>
      <c r="S361" s="73">
        <v>8.6027408768636696E-3</v>
      </c>
      <c r="T361" s="74">
        <v>0</v>
      </c>
      <c r="U361" s="74">
        <v>0</v>
      </c>
      <c r="V361" s="74">
        <v>-4.7073964183775303E-2</v>
      </c>
      <c r="W361" s="73">
        <v>1.6127067179255499E-3</v>
      </c>
      <c r="X361" s="74">
        <v>1.46582952991995E-2</v>
      </c>
      <c r="Y361" s="73">
        <v>2.8759811892160002E-4</v>
      </c>
      <c r="Z361" s="73">
        <v>0.39395044924209</v>
      </c>
      <c r="AA361" s="73">
        <v>8.3606206028714204E-3</v>
      </c>
      <c r="AB361" s="73">
        <v>-1.8381662860205299E-2</v>
      </c>
      <c r="AC361" s="73">
        <v>-1.8381662860205299E-2</v>
      </c>
    </row>
    <row r="362" spans="1:29" x14ac:dyDescent="0.3">
      <c r="A362" t="s">
        <v>88</v>
      </c>
      <c r="B362" t="s">
        <v>95</v>
      </c>
      <c r="C362">
        <v>27127</v>
      </c>
      <c r="D362">
        <v>103</v>
      </c>
      <c r="E362" t="s">
        <v>90</v>
      </c>
      <c r="F362" t="s">
        <v>16</v>
      </c>
      <c r="G362">
        <v>340</v>
      </c>
      <c r="H362" t="s">
        <v>21</v>
      </c>
      <c r="I362" t="s">
        <v>147</v>
      </c>
      <c r="J362">
        <v>363</v>
      </c>
      <c r="L362" s="72">
        <v>0.479513904848484</v>
      </c>
      <c r="M362" s="73">
        <v>6.7325165737710697E-3</v>
      </c>
      <c r="N362" s="72">
        <v>-4.9542960222612099E-2</v>
      </c>
      <c r="O362" s="73">
        <v>1.07951802505706E-3</v>
      </c>
      <c r="P362" s="73"/>
      <c r="Q362" s="73"/>
      <c r="R362" s="74">
        <v>0.479513904848484</v>
      </c>
      <c r="S362" s="73">
        <v>6.7325165737710697E-3</v>
      </c>
      <c r="T362" s="74">
        <v>0</v>
      </c>
      <c r="U362" s="74">
        <v>0</v>
      </c>
      <c r="V362" s="74">
        <v>-5.6671797340353498E-2</v>
      </c>
      <c r="W362" s="73">
        <v>1.09016283397652E-3</v>
      </c>
      <c r="X362" s="74">
        <v>7.1288371177413599E-3</v>
      </c>
      <c r="Y362" s="73">
        <v>1.498212984485E-4</v>
      </c>
      <c r="Z362" s="73">
        <v>0.42997094462587199</v>
      </c>
      <c r="AA362" s="73">
        <v>6.3009939718613002E-3</v>
      </c>
      <c r="AB362" s="73">
        <v>4.6076597631836802E-2</v>
      </c>
      <c r="AC362" s="73">
        <v>4.6076597631836802E-2</v>
      </c>
    </row>
    <row r="363" spans="1:29" x14ac:dyDescent="0.3">
      <c r="A363" t="s">
        <v>88</v>
      </c>
      <c r="B363" t="s">
        <v>95</v>
      </c>
      <c r="C363">
        <v>27127</v>
      </c>
      <c r="D363">
        <v>103</v>
      </c>
      <c r="E363" t="s">
        <v>90</v>
      </c>
      <c r="F363" t="s">
        <v>16</v>
      </c>
      <c r="G363">
        <v>340</v>
      </c>
      <c r="H363" t="s">
        <v>21</v>
      </c>
      <c r="I363" t="s">
        <v>160</v>
      </c>
      <c r="J363">
        <v>300</v>
      </c>
      <c r="L363" s="72">
        <v>0.37005053030000001</v>
      </c>
      <c r="M363" s="73">
        <v>7.03650927140288E-3</v>
      </c>
      <c r="N363" s="72">
        <v>-1.0969618231625899E-2</v>
      </c>
      <c r="O363" s="73">
        <v>8.3985325756399996E-4</v>
      </c>
      <c r="P363" s="73"/>
      <c r="Q363" s="73"/>
      <c r="R363" s="74">
        <v>0.37005053030000001</v>
      </c>
      <c r="S363" s="73">
        <v>7.03650927140288E-3</v>
      </c>
      <c r="T363" s="74">
        <v>0</v>
      </c>
      <c r="U363" s="74">
        <v>0</v>
      </c>
      <c r="V363" s="74">
        <v>-2.3136882298051501E-2</v>
      </c>
      <c r="W363" s="73">
        <v>8.3598881996759997E-4</v>
      </c>
      <c r="X363" s="74">
        <v>1.2167264066425701E-2</v>
      </c>
      <c r="Y363" s="73">
        <v>2.0516732144930001E-4</v>
      </c>
      <c r="Z363" s="73">
        <v>0.359080912068374</v>
      </c>
      <c r="AA363" s="73">
        <v>6.9158245034639304E-3</v>
      </c>
      <c r="AB363" s="73">
        <v>-999</v>
      </c>
      <c r="AC363" s="73">
        <v>-999</v>
      </c>
    </row>
    <row r="364" spans="1:29" x14ac:dyDescent="0.3">
      <c r="A364" t="s">
        <v>88</v>
      </c>
      <c r="B364" t="s">
        <v>95</v>
      </c>
      <c r="C364">
        <v>27127</v>
      </c>
      <c r="D364">
        <v>103</v>
      </c>
      <c r="E364" t="s">
        <v>90</v>
      </c>
      <c r="F364" t="s">
        <v>16</v>
      </c>
      <c r="G364">
        <v>340</v>
      </c>
      <c r="H364" t="s">
        <v>21</v>
      </c>
      <c r="I364" t="s">
        <v>161</v>
      </c>
      <c r="J364">
        <v>363</v>
      </c>
      <c r="L364" s="72">
        <v>0.33546576354545399</v>
      </c>
      <c r="M364" s="73">
        <v>4.7603290253847496E-3</v>
      </c>
      <c r="N364" s="72">
        <v>-3.0145498932259599E-2</v>
      </c>
      <c r="O364" s="73">
        <v>9.7295545586299997E-4</v>
      </c>
      <c r="P364" s="73"/>
      <c r="Q364" s="73"/>
      <c r="R364" s="74">
        <v>0.33546576354545399</v>
      </c>
      <c r="S364" s="73">
        <v>4.7603290253847496E-3</v>
      </c>
      <c r="T364" s="74">
        <v>0</v>
      </c>
      <c r="U364" s="74">
        <v>0</v>
      </c>
      <c r="V364" s="74">
        <v>-3.6792488773802298E-2</v>
      </c>
      <c r="W364" s="73">
        <v>9.6530962069480005E-4</v>
      </c>
      <c r="X364" s="74">
        <v>6.6469898415427E-3</v>
      </c>
      <c r="Y364" s="73">
        <v>1.0541812578659999E-4</v>
      </c>
      <c r="Z364" s="73">
        <v>0.305320264613194</v>
      </c>
      <c r="AA364" s="73">
        <v>4.57604554037532E-3</v>
      </c>
      <c r="AB364" s="73">
        <v>3.90787039349971E-2</v>
      </c>
      <c r="AC364" s="73">
        <v>3.90787039349971E-2</v>
      </c>
    </row>
    <row r="365" spans="1:29" x14ac:dyDescent="0.3">
      <c r="A365" t="s">
        <v>88</v>
      </c>
      <c r="B365" t="s">
        <v>95</v>
      </c>
      <c r="C365">
        <v>27127</v>
      </c>
      <c r="D365">
        <v>103</v>
      </c>
      <c r="E365" t="s">
        <v>90</v>
      </c>
      <c r="F365" t="s">
        <v>16</v>
      </c>
      <c r="G365">
        <v>340</v>
      </c>
      <c r="H365" t="s">
        <v>21</v>
      </c>
      <c r="I365" t="s">
        <v>151</v>
      </c>
      <c r="J365">
        <v>300</v>
      </c>
      <c r="L365" s="72">
        <v>0.42036799647333301</v>
      </c>
      <c r="M365" s="73">
        <v>8.7452865272808992E-3</v>
      </c>
      <c r="N365" s="72">
        <v>-4.7563428483204202E-3</v>
      </c>
      <c r="O365" s="73">
        <v>1.44258488102206E-3</v>
      </c>
      <c r="P365" s="73"/>
      <c r="Q365" s="73"/>
      <c r="R365" s="74">
        <v>0.42036799647333301</v>
      </c>
      <c r="S365" s="73">
        <v>8.7452865272808992E-3</v>
      </c>
      <c r="T365" s="74">
        <v>0</v>
      </c>
      <c r="U365" s="74">
        <v>0</v>
      </c>
      <c r="V365" s="74">
        <v>-2.8811698602927701E-2</v>
      </c>
      <c r="W365" s="73">
        <v>1.4681614500771799E-3</v>
      </c>
      <c r="X365" s="74">
        <v>2.4055355754607301E-2</v>
      </c>
      <c r="Y365" s="73">
        <v>3.2313053265399999E-4</v>
      </c>
      <c r="Z365" s="73">
        <v>0.41561165362501201</v>
      </c>
      <c r="AA365" s="73">
        <v>8.3640706480116195E-3</v>
      </c>
      <c r="AB365" s="73">
        <v>-2.2334065841361599E-2</v>
      </c>
      <c r="AC365" s="73">
        <v>-2.2334065841361599E-2</v>
      </c>
    </row>
    <row r="366" spans="1:29" x14ac:dyDescent="0.3">
      <c r="A366" t="s">
        <v>88</v>
      </c>
      <c r="B366" t="s">
        <v>95</v>
      </c>
      <c r="C366">
        <v>27127</v>
      </c>
      <c r="D366">
        <v>103</v>
      </c>
      <c r="E366" t="s">
        <v>90</v>
      </c>
      <c r="F366" t="s">
        <v>16</v>
      </c>
      <c r="G366">
        <v>340</v>
      </c>
      <c r="H366" t="s">
        <v>21</v>
      </c>
      <c r="I366" t="s">
        <v>150</v>
      </c>
      <c r="J366">
        <v>363</v>
      </c>
      <c r="L366" s="72">
        <v>0.47531189248484801</v>
      </c>
      <c r="M366" s="73">
        <v>6.7738279720525804E-3</v>
      </c>
      <c r="N366" s="72">
        <v>-2.2295904152083799E-2</v>
      </c>
      <c r="O366" s="73">
        <v>1.0145423390151901E-3</v>
      </c>
      <c r="P366" s="73"/>
      <c r="Q366" s="73"/>
      <c r="R366" s="74">
        <v>0.47531189248484801</v>
      </c>
      <c r="S366" s="73">
        <v>6.7738279720525804E-3</v>
      </c>
      <c r="T366" s="74">
        <v>0</v>
      </c>
      <c r="U366" s="74">
        <v>0</v>
      </c>
      <c r="V366" s="74">
        <v>-3.47661296724458E-2</v>
      </c>
      <c r="W366" s="73">
        <v>9.8624815342769991E-4</v>
      </c>
      <c r="X366" s="74">
        <v>1.2470225520361901E-2</v>
      </c>
      <c r="Y366" s="73">
        <v>1.548701711039E-4</v>
      </c>
      <c r="Z366" s="73">
        <v>0.45301598833276402</v>
      </c>
      <c r="AA366" s="73">
        <v>6.3114837822195796E-3</v>
      </c>
      <c r="AB366" s="73">
        <v>4.6325884097389802E-2</v>
      </c>
      <c r="AC366" s="73">
        <v>4.6325884097389802E-2</v>
      </c>
    </row>
    <row r="367" spans="1:29" x14ac:dyDescent="0.3">
      <c r="A367" t="s">
        <v>88</v>
      </c>
      <c r="B367" t="s">
        <v>95</v>
      </c>
      <c r="C367">
        <v>27127</v>
      </c>
      <c r="D367">
        <v>103</v>
      </c>
      <c r="E367" t="s">
        <v>90</v>
      </c>
      <c r="F367" t="s">
        <v>16</v>
      </c>
      <c r="G367">
        <v>340</v>
      </c>
      <c r="H367" t="s">
        <v>21</v>
      </c>
      <c r="I367" t="s">
        <v>162</v>
      </c>
      <c r="J367">
        <v>300</v>
      </c>
      <c r="L367" s="72">
        <v>0.36305849242666599</v>
      </c>
      <c r="M367" s="73">
        <v>7.1827978802078097E-3</v>
      </c>
      <c r="N367" s="72">
        <v>1.46404978158617E-2</v>
      </c>
      <c r="O367" s="73">
        <v>9.9041876202560003E-4</v>
      </c>
      <c r="P367" s="73"/>
      <c r="Q367" s="73"/>
      <c r="R367" s="74">
        <v>0.36305849242666599</v>
      </c>
      <c r="S367" s="73">
        <v>7.1827978802078097E-3</v>
      </c>
      <c r="T367" s="74">
        <v>0</v>
      </c>
      <c r="U367" s="74">
        <v>0</v>
      </c>
      <c r="V367" s="74">
        <v>-5.0505418949420601E-3</v>
      </c>
      <c r="W367" s="73">
        <v>9.0349456803009997E-4</v>
      </c>
      <c r="X367" s="74">
        <v>1.9691039710803701E-2</v>
      </c>
      <c r="Y367" s="73">
        <v>2.7401779131510002E-4</v>
      </c>
      <c r="Z367" s="73">
        <v>0.37769899024252801</v>
      </c>
      <c r="AA367" s="73">
        <v>6.9814580842474097E-3</v>
      </c>
      <c r="AB367" s="73">
        <v>-999</v>
      </c>
      <c r="AC367" s="73">
        <v>-999</v>
      </c>
    </row>
    <row r="368" spans="1:29" x14ac:dyDescent="0.3">
      <c r="A368" t="s">
        <v>88</v>
      </c>
      <c r="B368" t="s">
        <v>95</v>
      </c>
      <c r="C368">
        <v>27127</v>
      </c>
      <c r="D368">
        <v>103</v>
      </c>
      <c r="E368" t="s">
        <v>90</v>
      </c>
      <c r="F368" t="s">
        <v>16</v>
      </c>
      <c r="G368">
        <v>340</v>
      </c>
      <c r="H368" t="s">
        <v>21</v>
      </c>
      <c r="I368" t="s">
        <v>163</v>
      </c>
      <c r="J368">
        <v>363</v>
      </c>
      <c r="L368" s="72">
        <v>0.32748536569696901</v>
      </c>
      <c r="M368" s="73">
        <v>4.8489242494991602E-3</v>
      </c>
      <c r="N368" s="72">
        <v>-1.0091184967190799E-2</v>
      </c>
      <c r="O368" s="73">
        <v>9.4197464489119995E-4</v>
      </c>
      <c r="P368" s="73"/>
      <c r="Q368" s="73"/>
      <c r="R368" s="74">
        <v>0.32748536569696901</v>
      </c>
      <c r="S368" s="73">
        <v>4.8489242494991602E-3</v>
      </c>
      <c r="T368" s="74">
        <v>0</v>
      </c>
      <c r="U368" s="74">
        <v>0</v>
      </c>
      <c r="V368" s="74">
        <v>-2.0371568506659402E-2</v>
      </c>
      <c r="W368" s="73">
        <v>9.2047648013570001E-4</v>
      </c>
      <c r="X368" s="74">
        <v>1.02803835394685E-2</v>
      </c>
      <c r="Y368" s="73">
        <v>1.246779039533E-4</v>
      </c>
      <c r="Z368" s="73">
        <v>0.31739418072977799</v>
      </c>
      <c r="AA368" s="73">
        <v>4.6116293771239396E-3</v>
      </c>
      <c r="AB368" s="73">
        <v>3.9466841113628297E-2</v>
      </c>
      <c r="AC368" s="73">
        <v>3.9466841113628297E-2</v>
      </c>
    </row>
    <row r="369" spans="1:29" x14ac:dyDescent="0.3">
      <c r="A369" t="s">
        <v>88</v>
      </c>
      <c r="B369" t="s">
        <v>95</v>
      </c>
      <c r="C369">
        <v>27127</v>
      </c>
      <c r="D369">
        <v>103</v>
      </c>
      <c r="E369" t="s">
        <v>90</v>
      </c>
      <c r="F369" t="s">
        <v>16</v>
      </c>
      <c r="G369">
        <v>340</v>
      </c>
      <c r="H369" t="s">
        <v>21</v>
      </c>
      <c r="I369" t="s">
        <v>145</v>
      </c>
      <c r="J369">
        <v>300</v>
      </c>
      <c r="L369" s="72">
        <v>0.43099633129666598</v>
      </c>
      <c r="M369" s="73">
        <v>8.4918137608603599E-3</v>
      </c>
      <c r="N369" s="72">
        <v>-5.9686074505728097E-2</v>
      </c>
      <c r="O369" s="73">
        <v>1.7442339035358E-3</v>
      </c>
      <c r="P369" s="73"/>
      <c r="Q369" s="73"/>
      <c r="R369" s="74">
        <v>0.43099633129666598</v>
      </c>
      <c r="S369" s="73">
        <v>8.4918137608603599E-3</v>
      </c>
      <c r="T369" s="74">
        <v>0</v>
      </c>
      <c r="U369" s="74">
        <v>0</v>
      </c>
      <c r="V369" s="74">
        <v>-6.4527232981793595E-2</v>
      </c>
      <c r="W369" s="73">
        <v>1.80301472692043E-3</v>
      </c>
      <c r="X369" s="74">
        <v>4.84115847606547E-3</v>
      </c>
      <c r="Y369" s="73">
        <v>3.6277380720210002E-4</v>
      </c>
      <c r="Z369" s="73">
        <v>0.37131025679093799</v>
      </c>
      <c r="AA369" s="73">
        <v>8.4158492500232308E-3</v>
      </c>
      <c r="AB369" s="73">
        <v>-1.76231691415485E-2</v>
      </c>
      <c r="AC369" s="73">
        <v>-1.76231691415485E-2</v>
      </c>
    </row>
    <row r="370" spans="1:29" x14ac:dyDescent="0.3">
      <c r="A370" t="s">
        <v>88</v>
      </c>
      <c r="B370" t="s">
        <v>95</v>
      </c>
      <c r="C370">
        <v>27127</v>
      </c>
      <c r="D370">
        <v>103</v>
      </c>
      <c r="E370" t="s">
        <v>90</v>
      </c>
      <c r="F370" t="s">
        <v>16</v>
      </c>
      <c r="G370">
        <v>340</v>
      </c>
      <c r="H370" t="s">
        <v>21</v>
      </c>
      <c r="I370" t="s">
        <v>144</v>
      </c>
      <c r="J370">
        <v>363</v>
      </c>
      <c r="L370" s="72">
        <v>0.48219109754545397</v>
      </c>
      <c r="M370" s="73">
        <v>6.7258357100918199E-3</v>
      </c>
      <c r="N370" s="72">
        <v>-7.6366463137134605E-2</v>
      </c>
      <c r="O370" s="73">
        <v>1.34655665397392E-3</v>
      </c>
      <c r="P370" s="73"/>
      <c r="Q370" s="73"/>
      <c r="R370" s="74">
        <v>0.48219109754545397</v>
      </c>
      <c r="S370" s="73">
        <v>6.7258357100918199E-3</v>
      </c>
      <c r="T370" s="74">
        <v>0</v>
      </c>
      <c r="U370" s="74">
        <v>0</v>
      </c>
      <c r="V370" s="74">
        <v>-7.7748588835360705E-2</v>
      </c>
      <c r="W370" s="73">
        <v>1.36157752414732E-3</v>
      </c>
      <c r="X370" s="74">
        <v>1.3821256982260799E-3</v>
      </c>
      <c r="Y370" s="73">
        <v>2.2258870959340001E-4</v>
      </c>
      <c r="Z370" s="73">
        <v>0.40582463440831901</v>
      </c>
      <c r="AA370" s="73">
        <v>6.3744502723076003E-3</v>
      </c>
      <c r="AB370" s="73">
        <v>4.5714162024735099E-2</v>
      </c>
      <c r="AC370" s="73">
        <v>4.5714162024735099E-2</v>
      </c>
    </row>
    <row r="371" spans="1:29" x14ac:dyDescent="0.3">
      <c r="A371" t="s">
        <v>88</v>
      </c>
      <c r="B371" t="s">
        <v>95</v>
      </c>
      <c r="C371">
        <v>27127</v>
      </c>
      <c r="D371">
        <v>103</v>
      </c>
      <c r="E371" t="s">
        <v>90</v>
      </c>
      <c r="F371" t="s">
        <v>16</v>
      </c>
      <c r="G371">
        <v>340</v>
      </c>
      <c r="H371" t="s">
        <v>21</v>
      </c>
      <c r="I371" t="s">
        <v>164</v>
      </c>
      <c r="J371">
        <v>300</v>
      </c>
      <c r="L371" s="72">
        <v>0.374808259943333</v>
      </c>
      <c r="M371" s="73">
        <v>6.9447297190620904E-3</v>
      </c>
      <c r="N371" s="72">
        <v>-3.7050949727244403E-2</v>
      </c>
      <c r="O371" s="73">
        <v>9.2985208209849998E-4</v>
      </c>
      <c r="P371" s="73"/>
      <c r="Q371" s="73"/>
      <c r="R371" s="74">
        <v>0.374808259943333</v>
      </c>
      <c r="S371" s="73">
        <v>6.9447297190620904E-3</v>
      </c>
      <c r="T371" s="74">
        <v>0</v>
      </c>
      <c r="U371" s="74">
        <v>0</v>
      </c>
      <c r="V371" s="74">
        <v>-4.0936808272625302E-2</v>
      </c>
      <c r="W371" s="73">
        <v>9.073618854947E-4</v>
      </c>
      <c r="X371" s="74">
        <v>3.8858585453809499E-3</v>
      </c>
      <c r="Y371" s="73">
        <v>2.5649297754810001E-4</v>
      </c>
      <c r="Z371" s="73">
        <v>0.33775731021608801</v>
      </c>
      <c r="AA371" s="73">
        <v>6.93326494195339E-3</v>
      </c>
      <c r="AB371" s="73">
        <v>-999</v>
      </c>
      <c r="AC371" s="73">
        <v>-999</v>
      </c>
    </row>
    <row r="372" spans="1:29" x14ac:dyDescent="0.3">
      <c r="A372" t="s">
        <v>88</v>
      </c>
      <c r="B372" t="s">
        <v>95</v>
      </c>
      <c r="C372">
        <v>27127</v>
      </c>
      <c r="D372">
        <v>103</v>
      </c>
      <c r="E372" t="s">
        <v>90</v>
      </c>
      <c r="F372" t="s">
        <v>16</v>
      </c>
      <c r="G372">
        <v>340</v>
      </c>
      <c r="H372" t="s">
        <v>21</v>
      </c>
      <c r="I372" t="s">
        <v>165</v>
      </c>
      <c r="J372">
        <v>363</v>
      </c>
      <c r="L372" s="72">
        <v>0.34101518163636302</v>
      </c>
      <c r="M372" s="73">
        <v>4.7027581100012603E-3</v>
      </c>
      <c r="N372" s="72">
        <v>-5.14029314034486E-2</v>
      </c>
      <c r="O372" s="73">
        <v>1.07800009932364E-3</v>
      </c>
      <c r="P372" s="73"/>
      <c r="Q372" s="73"/>
      <c r="R372" s="74">
        <v>0.34101518163636302</v>
      </c>
      <c r="S372" s="73">
        <v>4.7027581100012603E-3</v>
      </c>
      <c r="T372" s="74">
        <v>0</v>
      </c>
      <c r="U372" s="74">
        <v>0</v>
      </c>
      <c r="V372" s="74">
        <v>-5.3937372909595903E-2</v>
      </c>
      <c r="W372" s="73">
        <v>1.0745627165602201E-3</v>
      </c>
      <c r="X372" s="74">
        <v>2.5344415061473299E-3</v>
      </c>
      <c r="Y372" s="73">
        <v>1.3142558331620001E-4</v>
      </c>
      <c r="Z372" s="73">
        <v>0.28961225023291498</v>
      </c>
      <c r="AA372" s="73">
        <v>4.5646247929939203E-3</v>
      </c>
      <c r="AB372" s="73">
        <v>3.8748332891598999E-2</v>
      </c>
      <c r="AC372" s="73">
        <v>3.8748332891598999E-2</v>
      </c>
    </row>
    <row r="373" spans="1:29" x14ac:dyDescent="0.3">
      <c r="A373" t="s">
        <v>88</v>
      </c>
      <c r="B373" t="s">
        <v>95</v>
      </c>
      <c r="C373">
        <v>27127</v>
      </c>
      <c r="D373">
        <v>103</v>
      </c>
      <c r="E373" t="s">
        <v>90</v>
      </c>
      <c r="F373" t="s">
        <v>16</v>
      </c>
      <c r="G373">
        <v>340</v>
      </c>
      <c r="H373" t="s">
        <v>21</v>
      </c>
      <c r="I373" t="s">
        <v>154</v>
      </c>
      <c r="J373">
        <v>300</v>
      </c>
      <c r="L373" s="72">
        <v>0.30391518475999901</v>
      </c>
      <c r="M373" s="73">
        <v>6.6033717924039101E-3</v>
      </c>
      <c r="N373" s="72">
        <v>3.8686866626161102E-2</v>
      </c>
      <c r="O373" s="73">
        <v>1.57245723087519E-3</v>
      </c>
      <c r="P373" s="73"/>
      <c r="Q373" s="73"/>
      <c r="R373" s="74">
        <v>0.30391518475999901</v>
      </c>
      <c r="S373" s="73">
        <v>6.6033717924039101E-3</v>
      </c>
      <c r="T373" s="74">
        <v>0</v>
      </c>
      <c r="U373" s="74">
        <v>0</v>
      </c>
      <c r="V373" s="74">
        <v>1.82354757684349E-2</v>
      </c>
      <c r="W373" s="73">
        <v>1.4064690341569399E-3</v>
      </c>
      <c r="X373" s="74">
        <v>2.0451390857726098E-2</v>
      </c>
      <c r="Y373" s="73">
        <v>3.501455172027E-4</v>
      </c>
      <c r="Z373" s="73">
        <v>0.34260205138616101</v>
      </c>
      <c r="AA373" s="73">
        <v>7.4613992752905504E-3</v>
      </c>
      <c r="AB373" s="73">
        <v>-999</v>
      </c>
      <c r="AC373" s="73">
        <v>-999</v>
      </c>
    </row>
    <row r="374" spans="1:29" x14ac:dyDescent="0.3">
      <c r="A374" t="s">
        <v>88</v>
      </c>
      <c r="B374" t="s">
        <v>95</v>
      </c>
      <c r="C374">
        <v>27127</v>
      </c>
      <c r="D374">
        <v>103</v>
      </c>
      <c r="E374" t="s">
        <v>90</v>
      </c>
      <c r="F374" t="s">
        <v>16</v>
      </c>
      <c r="G374">
        <v>340</v>
      </c>
      <c r="H374" t="s">
        <v>21</v>
      </c>
      <c r="I374" t="s">
        <v>153</v>
      </c>
      <c r="J374">
        <v>363</v>
      </c>
      <c r="L374" s="72">
        <v>0.25846582463636297</v>
      </c>
      <c r="M374" s="73">
        <v>3.82598384846359E-3</v>
      </c>
      <c r="N374" s="72">
        <v>4.9762999501046401E-2</v>
      </c>
      <c r="O374" s="73">
        <v>1.0648732346496201E-3</v>
      </c>
      <c r="P374" s="73"/>
      <c r="Q374" s="73"/>
      <c r="R374" s="74">
        <v>0.25846582463636297</v>
      </c>
      <c r="S374" s="73">
        <v>3.82598384846359E-3</v>
      </c>
      <c r="T374" s="74">
        <v>0</v>
      </c>
      <c r="U374" s="74">
        <v>0</v>
      </c>
      <c r="V374" s="74">
        <v>3.8508081986262599E-2</v>
      </c>
      <c r="W374" s="73">
        <v>9.9458739794540006E-4</v>
      </c>
      <c r="X374" s="74">
        <v>1.12549175147837E-2</v>
      </c>
      <c r="Y374" s="73">
        <v>2.0339997318109999E-4</v>
      </c>
      <c r="Z374" s="73">
        <v>0.30822882413740998</v>
      </c>
      <c r="AA374" s="73">
        <v>4.6767911116789296E-3</v>
      </c>
      <c r="AB374" s="73">
        <v>2.93985222856591E-2</v>
      </c>
      <c r="AC374" s="73">
        <v>2.93985222856591E-2</v>
      </c>
    </row>
    <row r="375" spans="1:29" x14ac:dyDescent="0.3">
      <c r="A375" t="s">
        <v>88</v>
      </c>
      <c r="B375" t="s">
        <v>95</v>
      </c>
      <c r="C375">
        <v>27127</v>
      </c>
      <c r="D375">
        <v>103</v>
      </c>
      <c r="E375" t="s">
        <v>90</v>
      </c>
      <c r="F375" t="s">
        <v>16</v>
      </c>
      <c r="G375">
        <v>340</v>
      </c>
      <c r="H375" t="s">
        <v>21</v>
      </c>
      <c r="I375" t="s">
        <v>166</v>
      </c>
      <c r="J375">
        <v>300</v>
      </c>
      <c r="L375" s="72">
        <v>0.25717985318666597</v>
      </c>
      <c r="M375" s="73">
        <v>5.1116405461448704E-3</v>
      </c>
      <c r="N375" s="72">
        <v>4.70909097388146E-2</v>
      </c>
      <c r="O375" s="73">
        <v>1.3276201146501399E-3</v>
      </c>
      <c r="P375" s="73"/>
      <c r="Q375" s="73"/>
      <c r="R375" s="74">
        <v>0.25717985318666597</v>
      </c>
      <c r="S375" s="73">
        <v>5.1116405461448704E-3</v>
      </c>
      <c r="T375" s="74">
        <v>0</v>
      </c>
      <c r="U375" s="74">
        <v>0</v>
      </c>
      <c r="V375" s="74">
        <v>3.1556552697249197E-2</v>
      </c>
      <c r="W375" s="73">
        <v>1.15368949280064E-3</v>
      </c>
      <c r="X375" s="74">
        <v>1.5534357041565401E-2</v>
      </c>
      <c r="Y375" s="73">
        <v>2.903283924781E-4</v>
      </c>
      <c r="Z375" s="73">
        <v>0.304270762925481</v>
      </c>
      <c r="AA375" s="73">
        <v>6.2494818282927897E-3</v>
      </c>
      <c r="AB375" s="73">
        <v>-999</v>
      </c>
      <c r="AC375" s="73">
        <v>-999</v>
      </c>
    </row>
    <row r="376" spans="1:29" x14ac:dyDescent="0.3">
      <c r="A376" t="s">
        <v>88</v>
      </c>
      <c r="B376" t="s">
        <v>95</v>
      </c>
      <c r="C376">
        <v>27127</v>
      </c>
      <c r="D376">
        <v>103</v>
      </c>
      <c r="E376" t="s">
        <v>90</v>
      </c>
      <c r="F376" t="s">
        <v>16</v>
      </c>
      <c r="G376">
        <v>340</v>
      </c>
      <c r="H376" t="s">
        <v>21</v>
      </c>
      <c r="I376" t="s">
        <v>167</v>
      </c>
      <c r="J376">
        <v>363</v>
      </c>
      <c r="L376" s="72">
        <v>0.21538191230303</v>
      </c>
      <c r="M376" s="73">
        <v>2.9552147466252402E-3</v>
      </c>
      <c r="N376" s="72">
        <v>4.1392607693158397E-2</v>
      </c>
      <c r="O376" s="73">
        <v>9.957202215442999E-4</v>
      </c>
      <c r="P376" s="73"/>
      <c r="Q376" s="73"/>
      <c r="R376" s="74">
        <v>0.21538191230303</v>
      </c>
      <c r="S376" s="73">
        <v>2.9552147466252402E-3</v>
      </c>
      <c r="T376" s="74">
        <v>0</v>
      </c>
      <c r="U376" s="74">
        <v>0</v>
      </c>
      <c r="V376" s="74">
        <v>3.25022287525829E-2</v>
      </c>
      <c r="W376" s="73">
        <v>9.7214042385780001E-4</v>
      </c>
      <c r="X376" s="74">
        <v>8.8903789405754396E-3</v>
      </c>
      <c r="Y376" s="73">
        <v>1.5931323121900001E-4</v>
      </c>
      <c r="Z376" s="73">
        <v>0.256774519996188</v>
      </c>
      <c r="AA376" s="73">
        <v>3.76851382526185E-3</v>
      </c>
      <c r="AB376" s="73">
        <v>2.36130554618539E-2</v>
      </c>
      <c r="AC376" s="73">
        <v>2.36130554618539E-2</v>
      </c>
    </row>
    <row r="377" spans="1:29" x14ac:dyDescent="0.3">
      <c r="A377" t="s">
        <v>88</v>
      </c>
      <c r="B377" t="s">
        <v>95</v>
      </c>
      <c r="C377">
        <v>27127</v>
      </c>
      <c r="D377">
        <v>103</v>
      </c>
      <c r="E377" t="s">
        <v>90</v>
      </c>
      <c r="F377" t="s">
        <v>16</v>
      </c>
      <c r="G377">
        <v>345</v>
      </c>
      <c r="H377" t="s">
        <v>36</v>
      </c>
      <c r="I377" t="s">
        <v>38</v>
      </c>
      <c r="J377">
        <v>300</v>
      </c>
      <c r="L377" s="72">
        <v>0.50101880234999896</v>
      </c>
      <c r="M377" s="73">
        <v>6.4653289878519801E-3</v>
      </c>
      <c r="N377" s="72">
        <v>8.4520890994907505E-2</v>
      </c>
      <c r="O377" s="73">
        <v>1.40630417740504E-3</v>
      </c>
      <c r="P377" s="73"/>
      <c r="Q377" s="73"/>
      <c r="R377" s="74">
        <v>0.50101880234999896</v>
      </c>
      <c r="S377" s="73">
        <v>6.4653289878519801E-3</v>
      </c>
      <c r="T377" s="74">
        <v>0</v>
      </c>
      <c r="U377" s="74">
        <v>0</v>
      </c>
      <c r="V377" s="74">
        <v>6.0655526473151498E-2</v>
      </c>
      <c r="W377" s="73">
        <v>1.35118356171575E-3</v>
      </c>
      <c r="X377" s="74">
        <v>2.3865364521755899E-2</v>
      </c>
      <c r="Y377" s="73">
        <v>3.178436243025E-4</v>
      </c>
      <c r="Z377" s="73">
        <v>0.58553969334490696</v>
      </c>
      <c r="AA377" s="73">
        <v>7.4783218886199298E-3</v>
      </c>
      <c r="AB377" s="73">
        <v>0.23713809663369001</v>
      </c>
      <c r="AC377" s="73">
        <v>0.23713809663369001</v>
      </c>
    </row>
    <row r="378" spans="1:29" x14ac:dyDescent="0.3">
      <c r="A378" t="s">
        <v>88</v>
      </c>
      <c r="B378" t="s">
        <v>95</v>
      </c>
      <c r="C378">
        <v>27127</v>
      </c>
      <c r="D378">
        <v>103</v>
      </c>
      <c r="E378" t="s">
        <v>90</v>
      </c>
      <c r="F378" t="s">
        <v>16</v>
      </c>
      <c r="G378">
        <v>345</v>
      </c>
      <c r="H378" t="s">
        <v>36</v>
      </c>
      <c r="I378" t="s">
        <v>37</v>
      </c>
      <c r="J378">
        <v>363</v>
      </c>
      <c r="L378" s="72">
        <v>0.423295229181818</v>
      </c>
      <c r="M378" s="73">
        <v>2.6338001726383502E-3</v>
      </c>
      <c r="N378" s="72">
        <v>7.1077100724049394E-2</v>
      </c>
      <c r="O378" s="73">
        <v>1.02931665453439E-3</v>
      </c>
      <c r="P378" s="73"/>
      <c r="Q378" s="73"/>
      <c r="R378" s="74">
        <v>0.423295229181818</v>
      </c>
      <c r="S378" s="73">
        <v>2.6338001726383502E-3</v>
      </c>
      <c r="T378" s="74">
        <v>0</v>
      </c>
      <c r="U378" s="74">
        <v>0</v>
      </c>
      <c r="V378" s="74">
        <v>6.21095883383838E-2</v>
      </c>
      <c r="W378" s="73">
        <v>1.1099530128897701E-3</v>
      </c>
      <c r="X378" s="74">
        <v>8.9675123856655797E-3</v>
      </c>
      <c r="Y378" s="73">
        <v>1.8441370635680001E-4</v>
      </c>
      <c r="Z378" s="73">
        <v>0.49437232990586699</v>
      </c>
      <c r="AA378" s="73">
        <v>3.2792372993783701E-3</v>
      </c>
      <c r="AB378" s="73">
        <v>0.224821440452976</v>
      </c>
      <c r="AC378" s="73">
        <v>0.224821440452976</v>
      </c>
    </row>
    <row r="379" spans="1:29" x14ac:dyDescent="0.3">
      <c r="A379" t="s">
        <v>88</v>
      </c>
      <c r="B379" t="s">
        <v>95</v>
      </c>
      <c r="C379">
        <v>27127</v>
      </c>
      <c r="D379">
        <v>103</v>
      </c>
      <c r="E379" t="s">
        <v>90</v>
      </c>
      <c r="F379" t="s">
        <v>16</v>
      </c>
      <c r="G379">
        <v>590</v>
      </c>
      <c r="H379" t="s">
        <v>28</v>
      </c>
      <c r="I379" t="s">
        <v>156</v>
      </c>
      <c r="J379">
        <v>300</v>
      </c>
      <c r="L379" s="72">
        <v>-1.50362597733333E-2</v>
      </c>
      <c r="M379" s="73">
        <v>7.1692820569329999E-4</v>
      </c>
      <c r="N379" s="72">
        <v>4.0276910105907997E-2</v>
      </c>
      <c r="O379" s="73">
        <v>7.2293996182419995E-4</v>
      </c>
      <c r="P379" s="73"/>
      <c r="Q379" s="73"/>
      <c r="R379" s="74">
        <v>-1.50362597733333E-2</v>
      </c>
      <c r="S379" s="73">
        <v>7.1692820569329999E-4</v>
      </c>
      <c r="T379" s="74">
        <v>0</v>
      </c>
      <c r="U379" s="74">
        <v>0</v>
      </c>
      <c r="V379" s="74">
        <v>2.5675635224861101E-2</v>
      </c>
      <c r="W379" s="73">
        <v>5.0326005397709997E-4</v>
      </c>
      <c r="X379" s="74">
        <v>1.46012748810469E-2</v>
      </c>
      <c r="Y379" s="73">
        <v>2.6620062532070003E-4</v>
      </c>
      <c r="Z379" s="73">
        <v>2.52406503325746E-2</v>
      </c>
      <c r="AA379" s="73">
        <v>8.6689370119060003E-4</v>
      </c>
      <c r="AB379" s="73">
        <v>-2.3864615947867901E-2</v>
      </c>
      <c r="AC379" s="73">
        <v>-2.3864615947867901E-2</v>
      </c>
    </row>
    <row r="380" spans="1:29" x14ac:dyDescent="0.3">
      <c r="A380" t="s">
        <v>88</v>
      </c>
      <c r="B380" t="s">
        <v>95</v>
      </c>
      <c r="C380">
        <v>27127</v>
      </c>
      <c r="D380">
        <v>103</v>
      </c>
      <c r="E380" t="s">
        <v>90</v>
      </c>
      <c r="F380" t="s">
        <v>16</v>
      </c>
      <c r="G380">
        <v>590</v>
      </c>
      <c r="H380" t="s">
        <v>28</v>
      </c>
      <c r="I380" t="s">
        <v>168</v>
      </c>
      <c r="J380">
        <v>300</v>
      </c>
      <c r="L380" s="72">
        <v>4.3411395573333303E-2</v>
      </c>
      <c r="M380" s="73">
        <v>2.5630521663921402E-3</v>
      </c>
      <c r="N380" s="72">
        <v>0.13512950221698</v>
      </c>
      <c r="O380" s="73">
        <v>1.30385852407747E-3</v>
      </c>
      <c r="P380" s="73"/>
      <c r="Q380" s="73"/>
      <c r="R380" s="74">
        <v>4.3411395573333303E-2</v>
      </c>
      <c r="S380" s="73">
        <v>2.5630521663921402E-3</v>
      </c>
      <c r="T380" s="74">
        <v>0</v>
      </c>
      <c r="U380" s="74">
        <v>0</v>
      </c>
      <c r="V380" s="74">
        <v>0.111469634968432</v>
      </c>
      <c r="W380" s="73">
        <v>1.25270421858501E-3</v>
      </c>
      <c r="X380" s="74">
        <v>2.36598672485476E-2</v>
      </c>
      <c r="Y380" s="73">
        <v>4.28409546373E-4</v>
      </c>
      <c r="Z380" s="73">
        <v>0.17854089779031301</v>
      </c>
      <c r="AA380" s="73">
        <v>3.03032977310215E-3</v>
      </c>
      <c r="AB380" s="73">
        <v>-999</v>
      </c>
      <c r="AC380" s="73">
        <v>-999</v>
      </c>
    </row>
    <row r="381" spans="1:29" x14ac:dyDescent="0.3">
      <c r="A381" t="s">
        <v>88</v>
      </c>
      <c r="B381" t="s">
        <v>95</v>
      </c>
      <c r="C381">
        <v>27127</v>
      </c>
      <c r="D381">
        <v>103</v>
      </c>
      <c r="E381" t="s">
        <v>90</v>
      </c>
      <c r="F381" t="s">
        <v>16</v>
      </c>
      <c r="G381">
        <v>590</v>
      </c>
      <c r="H381" t="s">
        <v>28</v>
      </c>
      <c r="I381" t="s">
        <v>169</v>
      </c>
      <c r="J381">
        <v>300</v>
      </c>
      <c r="L381" s="72">
        <v>3.2741363159999898E-2</v>
      </c>
      <c r="M381" s="73">
        <v>1.90443668678525E-3</v>
      </c>
      <c r="N381" s="72">
        <v>0.170586289966532</v>
      </c>
      <c r="O381" s="73">
        <v>1.7026970739584099E-3</v>
      </c>
      <c r="P381" s="73"/>
      <c r="Q381" s="73"/>
      <c r="R381" s="74">
        <v>3.2741363159999898E-2</v>
      </c>
      <c r="S381" s="73">
        <v>1.90443668678525E-3</v>
      </c>
      <c r="T381" s="74">
        <v>0</v>
      </c>
      <c r="U381" s="74">
        <v>0</v>
      </c>
      <c r="V381" s="74">
        <v>0.134257726642146</v>
      </c>
      <c r="W381" s="73">
        <v>1.5665410325208799E-3</v>
      </c>
      <c r="X381" s="74">
        <v>3.6328563324386103E-2</v>
      </c>
      <c r="Y381" s="73">
        <v>5.1936797326850004E-4</v>
      </c>
      <c r="Z381" s="73">
        <v>0.203327653126532</v>
      </c>
      <c r="AA381" s="73">
        <v>2.63855883873685E-3</v>
      </c>
      <c r="AB381" s="73">
        <v>-999</v>
      </c>
      <c r="AC381" s="73">
        <v>-999</v>
      </c>
    </row>
    <row r="382" spans="1:29" x14ac:dyDescent="0.3">
      <c r="A382" t="s">
        <v>88</v>
      </c>
      <c r="B382" t="s">
        <v>95</v>
      </c>
      <c r="C382">
        <v>27127</v>
      </c>
      <c r="D382">
        <v>103</v>
      </c>
      <c r="E382" t="s">
        <v>90</v>
      </c>
      <c r="F382" t="s">
        <v>16</v>
      </c>
      <c r="G382">
        <v>590</v>
      </c>
      <c r="H382" t="s">
        <v>28</v>
      </c>
      <c r="I382" t="s">
        <v>170</v>
      </c>
      <c r="J382">
        <v>300</v>
      </c>
      <c r="L382" s="72">
        <v>4.4358667869999903E-2</v>
      </c>
      <c r="M382" s="73">
        <v>3.0844520992783899E-3</v>
      </c>
      <c r="N382" s="72">
        <v>-1.7507460955865099E-3</v>
      </c>
      <c r="O382" s="73">
        <v>1.1859242251355099E-3</v>
      </c>
      <c r="P382" s="73"/>
      <c r="Q382" s="73"/>
      <c r="R382" s="74">
        <v>4.4358667869999903E-2</v>
      </c>
      <c r="S382" s="73">
        <v>3.0844520992783899E-3</v>
      </c>
      <c r="T382" s="74">
        <v>0</v>
      </c>
      <c r="U382" s="74">
        <v>0</v>
      </c>
      <c r="V382" s="74">
        <v>-2.1522775502241201E-2</v>
      </c>
      <c r="W382" s="73">
        <v>8.7682779256749996E-4</v>
      </c>
      <c r="X382" s="74">
        <v>1.9772029406654699E-2</v>
      </c>
      <c r="Y382" s="73">
        <v>6.759123610805E-4</v>
      </c>
      <c r="Z382" s="73">
        <v>4.2607921774413401E-2</v>
      </c>
      <c r="AA382" s="73">
        <v>3.88779311661646E-3</v>
      </c>
      <c r="AB382" s="73">
        <v>-5.3796398178210497E-2</v>
      </c>
      <c r="AC382" s="73">
        <v>-5.3796398178210497E-2</v>
      </c>
    </row>
    <row r="383" spans="1:29" x14ac:dyDescent="0.3">
      <c r="A383" t="s">
        <v>88</v>
      </c>
      <c r="B383" t="s">
        <v>95</v>
      </c>
      <c r="C383">
        <v>27127</v>
      </c>
      <c r="D383">
        <v>103</v>
      </c>
      <c r="E383" t="s">
        <v>90</v>
      </c>
      <c r="F383" t="s">
        <v>16</v>
      </c>
      <c r="G383">
        <v>590</v>
      </c>
      <c r="H383" t="s">
        <v>28</v>
      </c>
      <c r="I383" t="s">
        <v>171</v>
      </c>
      <c r="J383">
        <v>300</v>
      </c>
      <c r="L383" s="72">
        <v>4.0299212103333197E-2</v>
      </c>
      <c r="M383" s="73">
        <v>2.8163451564896299E-3</v>
      </c>
      <c r="N383" s="72">
        <v>4.8716363946742801E-2</v>
      </c>
      <c r="O383" s="73">
        <v>1.2074597401296699E-3</v>
      </c>
      <c r="P383" s="73"/>
      <c r="Q383" s="73"/>
      <c r="R383" s="74">
        <v>4.0299212103333197E-2</v>
      </c>
      <c r="S383" s="73">
        <v>2.8163451564896299E-3</v>
      </c>
      <c r="T383" s="74">
        <v>0</v>
      </c>
      <c r="U383" s="74">
        <v>0</v>
      </c>
      <c r="V383" s="74">
        <v>1.5416213157391201E-2</v>
      </c>
      <c r="W383" s="73">
        <v>6.7509907545100002E-4</v>
      </c>
      <c r="X383" s="74">
        <v>3.3300150789351599E-2</v>
      </c>
      <c r="Y383" s="73">
        <v>7.7957595492900004E-4</v>
      </c>
      <c r="Z383" s="73">
        <v>8.9015576050076206E-2</v>
      </c>
      <c r="AA383" s="73">
        <v>3.8925662512765899E-3</v>
      </c>
      <c r="AB383" s="73">
        <v>-5.5856407342387802E-3</v>
      </c>
      <c r="AC383" s="73">
        <v>-5.5856407342387802E-3</v>
      </c>
    </row>
    <row r="384" spans="1:29" x14ac:dyDescent="0.3">
      <c r="A384" t="s">
        <v>88</v>
      </c>
      <c r="B384" t="s">
        <v>95</v>
      </c>
      <c r="C384">
        <v>27127</v>
      </c>
      <c r="D384">
        <v>103</v>
      </c>
      <c r="E384" t="s">
        <v>90</v>
      </c>
      <c r="F384" t="s">
        <v>16</v>
      </c>
      <c r="G384">
        <v>590</v>
      </c>
      <c r="H384" t="s">
        <v>28</v>
      </c>
      <c r="I384" t="s">
        <v>155</v>
      </c>
      <c r="J384">
        <v>363</v>
      </c>
      <c r="L384" s="72">
        <v>-1.2068399272727201E-2</v>
      </c>
      <c r="M384" s="73">
        <v>6.4933328865349996E-4</v>
      </c>
      <c r="N384" s="72">
        <v>4.0767252903719103E-2</v>
      </c>
      <c r="O384" s="73">
        <v>6.826249859793E-4</v>
      </c>
      <c r="P384" s="73"/>
      <c r="Q384" s="73"/>
      <c r="R384" s="74">
        <v>-1.2068399272727201E-2</v>
      </c>
      <c r="S384" s="73">
        <v>6.4933328865349996E-4</v>
      </c>
      <c r="T384" s="74">
        <v>0</v>
      </c>
      <c r="U384" s="74">
        <v>0</v>
      </c>
      <c r="V384" s="74">
        <v>3.1571023143246703E-2</v>
      </c>
      <c r="W384" s="73">
        <v>6.3187275577930005E-4</v>
      </c>
      <c r="X384" s="74">
        <v>9.1962297604723797E-3</v>
      </c>
      <c r="Y384" s="73">
        <v>1.504291399114E-4</v>
      </c>
      <c r="Z384" s="73">
        <v>2.8698853630991901E-2</v>
      </c>
      <c r="AA384" s="73">
        <v>7.3056380476039997E-4</v>
      </c>
      <c r="AB384" s="73">
        <v>-2.3735980366651699E-2</v>
      </c>
      <c r="AC384" s="73">
        <v>-2.3735980366651699E-2</v>
      </c>
    </row>
    <row r="385" spans="1:29" x14ac:dyDescent="0.3">
      <c r="A385" t="s">
        <v>88</v>
      </c>
      <c r="B385" t="s">
        <v>95</v>
      </c>
      <c r="C385">
        <v>27127</v>
      </c>
      <c r="D385">
        <v>103</v>
      </c>
      <c r="E385" t="s">
        <v>90</v>
      </c>
      <c r="F385" t="s">
        <v>16</v>
      </c>
      <c r="G385">
        <v>590</v>
      </c>
      <c r="H385" t="s">
        <v>28</v>
      </c>
      <c r="I385" t="s">
        <v>172</v>
      </c>
      <c r="J385">
        <v>363</v>
      </c>
      <c r="L385" s="72">
        <v>1.0365388969696901E-2</v>
      </c>
      <c r="M385" s="73">
        <v>6.9398237879009998E-4</v>
      </c>
      <c r="N385" s="72">
        <v>0.14265886043227599</v>
      </c>
      <c r="O385" s="73">
        <v>1.25314900570094E-3</v>
      </c>
      <c r="P385" s="73"/>
      <c r="Q385" s="73"/>
      <c r="R385" s="74">
        <v>1.0365388969696901E-2</v>
      </c>
      <c r="S385" s="73">
        <v>6.9398237879009998E-4</v>
      </c>
      <c r="T385" s="74">
        <v>0</v>
      </c>
      <c r="U385" s="74">
        <v>0</v>
      </c>
      <c r="V385" s="74">
        <v>0.129027201877424</v>
      </c>
      <c r="W385" s="73">
        <v>1.37844191248001E-3</v>
      </c>
      <c r="X385" s="74">
        <v>1.36316585548521E-2</v>
      </c>
      <c r="Y385" s="73">
        <v>1.952047971198E-4</v>
      </c>
      <c r="Z385" s="73">
        <v>0.15302424940197301</v>
      </c>
      <c r="AA385" s="73">
        <v>1.1112559399817899E-3</v>
      </c>
      <c r="AB385" s="73">
        <v>8.32516444728571E-2</v>
      </c>
      <c r="AC385" s="73">
        <v>8.32516444728571E-2</v>
      </c>
    </row>
    <row r="386" spans="1:29" x14ac:dyDescent="0.3">
      <c r="A386" t="s">
        <v>88</v>
      </c>
      <c r="B386" t="s">
        <v>95</v>
      </c>
      <c r="C386">
        <v>27127</v>
      </c>
      <c r="D386">
        <v>103</v>
      </c>
      <c r="E386" t="s">
        <v>90</v>
      </c>
      <c r="F386" t="s">
        <v>16</v>
      </c>
      <c r="G386">
        <v>590</v>
      </c>
      <c r="H386" t="s">
        <v>28</v>
      </c>
      <c r="I386" t="s">
        <v>173</v>
      </c>
      <c r="J386">
        <v>363</v>
      </c>
      <c r="L386" s="72">
        <v>4.2019306060610002E-4</v>
      </c>
      <c r="M386" s="73">
        <v>6.8802250101759996E-4</v>
      </c>
      <c r="N386" s="72">
        <v>0.17293710686486699</v>
      </c>
      <c r="O386" s="73">
        <v>1.5584332885196701E-3</v>
      </c>
      <c r="P386" s="73"/>
      <c r="Q386" s="73"/>
      <c r="R386" s="74">
        <v>4.2019306060610002E-4</v>
      </c>
      <c r="S386" s="73">
        <v>6.8802250101759996E-4</v>
      </c>
      <c r="T386" s="74">
        <v>0</v>
      </c>
      <c r="U386" s="74">
        <v>0</v>
      </c>
      <c r="V386" s="74">
        <v>0.15265013102112501</v>
      </c>
      <c r="W386" s="73">
        <v>1.6951100430282701E-3</v>
      </c>
      <c r="X386" s="74">
        <v>2.02869758437416E-2</v>
      </c>
      <c r="Y386" s="73">
        <v>2.76973944884E-4</v>
      </c>
      <c r="Z386" s="73">
        <v>0.173357299925473</v>
      </c>
      <c r="AA386" s="73">
        <v>1.3129902739235299E-3</v>
      </c>
      <c r="AB386" s="73">
        <v>7.91142349341937E-2</v>
      </c>
      <c r="AC386" s="73">
        <v>7.91142349341937E-2</v>
      </c>
    </row>
    <row r="387" spans="1:29" x14ac:dyDescent="0.3">
      <c r="A387" t="s">
        <v>88</v>
      </c>
      <c r="B387" t="s">
        <v>95</v>
      </c>
      <c r="C387">
        <v>27127</v>
      </c>
      <c r="D387">
        <v>103</v>
      </c>
      <c r="E387" t="s">
        <v>90</v>
      </c>
      <c r="F387" t="s">
        <v>16</v>
      </c>
      <c r="G387">
        <v>590</v>
      </c>
      <c r="H387" t="s">
        <v>28</v>
      </c>
      <c r="I387" t="s">
        <v>174</v>
      </c>
      <c r="J387">
        <v>363</v>
      </c>
      <c r="L387" s="72">
        <v>7.5675629696969702E-3</v>
      </c>
      <c r="M387" s="73">
        <v>8.1450978700390003E-4</v>
      </c>
      <c r="N387" s="72">
        <v>-6.0291175280141997E-3</v>
      </c>
      <c r="O387" s="73">
        <v>1.0028089191984201E-3</v>
      </c>
      <c r="P387" s="73"/>
      <c r="Q387" s="73"/>
      <c r="R387" s="74">
        <v>7.5675629696969702E-3</v>
      </c>
      <c r="S387" s="73">
        <v>8.1450978700390003E-4</v>
      </c>
      <c r="T387" s="74">
        <v>0</v>
      </c>
      <c r="U387" s="74">
        <v>0</v>
      </c>
      <c r="V387" s="74">
        <v>-9.8451312256348997E-3</v>
      </c>
      <c r="W387" s="73">
        <v>9.7082692850060002E-4</v>
      </c>
      <c r="X387" s="74">
        <v>3.8160136976207E-3</v>
      </c>
      <c r="Y387" s="73">
        <v>2.7773522402529998E-4</v>
      </c>
      <c r="Z387" s="73">
        <v>1.53844544168278E-3</v>
      </c>
      <c r="AA387" s="73">
        <v>1.3331848491536301E-3</v>
      </c>
      <c r="AB387" s="73">
        <v>-6.1547847491435201E-2</v>
      </c>
      <c r="AC387" s="73">
        <v>-6.1547847491435201E-2</v>
      </c>
    </row>
    <row r="388" spans="1:29" x14ac:dyDescent="0.3">
      <c r="A388" t="s">
        <v>88</v>
      </c>
      <c r="B388" t="s">
        <v>95</v>
      </c>
      <c r="C388">
        <v>27127</v>
      </c>
      <c r="D388">
        <v>103</v>
      </c>
      <c r="E388" t="s">
        <v>90</v>
      </c>
      <c r="F388" t="s">
        <v>16</v>
      </c>
      <c r="G388">
        <v>590</v>
      </c>
      <c r="H388" t="s">
        <v>28</v>
      </c>
      <c r="I388" t="s">
        <v>175</v>
      </c>
      <c r="J388">
        <v>363</v>
      </c>
      <c r="L388" s="72">
        <v>4.4395998787879103E-3</v>
      </c>
      <c r="M388" s="73">
        <v>7.5587518383170001E-4</v>
      </c>
      <c r="N388" s="72">
        <v>3.5538272274491002E-2</v>
      </c>
      <c r="O388" s="73">
        <v>9.1860976385029999E-4</v>
      </c>
      <c r="P388" s="73"/>
      <c r="Q388" s="73"/>
      <c r="R388" s="74">
        <v>4.4395998787879103E-3</v>
      </c>
      <c r="S388" s="73">
        <v>7.5587518383170001E-4</v>
      </c>
      <c r="T388" s="74">
        <v>0</v>
      </c>
      <c r="U388" s="74">
        <v>0</v>
      </c>
      <c r="V388" s="74">
        <v>2.4301906646002899E-2</v>
      </c>
      <c r="W388" s="73">
        <v>9.4078924395719996E-4</v>
      </c>
      <c r="X388" s="74">
        <v>1.12363656284881E-2</v>
      </c>
      <c r="Y388" s="73">
        <v>3.292721205858E-4</v>
      </c>
      <c r="Z388" s="73">
        <v>3.9977872153278901E-2</v>
      </c>
      <c r="AA388" s="73">
        <v>1.2162351327949499E-3</v>
      </c>
      <c r="AB388" s="73">
        <v>-8.9962475353506394E-3</v>
      </c>
      <c r="AC388" s="73">
        <v>-8.9962475353506394E-3</v>
      </c>
    </row>
    <row r="389" spans="1:29" x14ac:dyDescent="0.3">
      <c r="A389" t="s">
        <v>88</v>
      </c>
      <c r="B389" t="s">
        <v>95</v>
      </c>
      <c r="C389">
        <v>27127</v>
      </c>
      <c r="D389">
        <v>103</v>
      </c>
      <c r="E389" t="s">
        <v>90</v>
      </c>
      <c r="F389" t="s">
        <v>16</v>
      </c>
      <c r="G389">
        <v>590</v>
      </c>
      <c r="H389" t="s">
        <v>28</v>
      </c>
      <c r="I389" t="s">
        <v>176</v>
      </c>
      <c r="J389">
        <v>300</v>
      </c>
      <c r="L389" s="72">
        <v>0.41189433391333302</v>
      </c>
      <c r="M389" s="73">
        <v>5.4520202767367404E-3</v>
      </c>
      <c r="N389" s="72">
        <v>0.11842146247374</v>
      </c>
      <c r="O389" s="73">
        <v>1.5571793769938299E-3</v>
      </c>
      <c r="P389" s="73"/>
      <c r="Q389" s="73"/>
      <c r="R389" s="74">
        <v>0.41189433391333302</v>
      </c>
      <c r="S389" s="73">
        <v>5.4520202767367404E-3</v>
      </c>
      <c r="T389" s="74">
        <v>0</v>
      </c>
      <c r="U389" s="74">
        <v>0</v>
      </c>
      <c r="V389" s="74">
        <v>7.9728498466283299E-2</v>
      </c>
      <c r="W389" s="73">
        <v>1.47370397314695E-3</v>
      </c>
      <c r="X389" s="74">
        <v>3.8692964007457503E-2</v>
      </c>
      <c r="Y389" s="73">
        <v>5.1722752946060002E-4</v>
      </c>
      <c r="Z389" s="73">
        <v>0.53031579638707405</v>
      </c>
      <c r="AA389" s="73">
        <v>6.4697080575117699E-3</v>
      </c>
      <c r="AB389" s="73">
        <v>0.13408681464944699</v>
      </c>
      <c r="AC389" s="73">
        <v>0.13408681464944699</v>
      </c>
    </row>
    <row r="390" spans="1:29" x14ac:dyDescent="0.3">
      <c r="A390" t="s">
        <v>88</v>
      </c>
      <c r="B390" t="s">
        <v>95</v>
      </c>
      <c r="C390">
        <v>27127</v>
      </c>
      <c r="D390">
        <v>103</v>
      </c>
      <c r="E390" t="s">
        <v>90</v>
      </c>
      <c r="F390" t="s">
        <v>16</v>
      </c>
      <c r="G390">
        <v>590</v>
      </c>
      <c r="H390" t="s">
        <v>28</v>
      </c>
      <c r="I390" t="s">
        <v>177</v>
      </c>
      <c r="J390">
        <v>300</v>
      </c>
      <c r="L390" s="72">
        <v>2.31855912566666E-2</v>
      </c>
      <c r="M390" s="73">
        <v>1.4809558429576099E-3</v>
      </c>
      <c r="N390" s="72">
        <v>0.14977023363307501</v>
      </c>
      <c r="O390" s="73">
        <v>1.70913954021041E-3</v>
      </c>
      <c r="P390" s="73"/>
      <c r="Q390" s="73"/>
      <c r="R390" s="74">
        <v>2.31855912566666E-2</v>
      </c>
      <c r="S390" s="73">
        <v>1.4809558429576099E-3</v>
      </c>
      <c r="T390" s="74">
        <v>0</v>
      </c>
      <c r="U390" s="74">
        <v>0</v>
      </c>
      <c r="V390" s="74">
        <v>0.128259626210938</v>
      </c>
      <c r="W390" s="73">
        <v>1.7097719890025601E-3</v>
      </c>
      <c r="X390" s="74">
        <v>2.1510607422136899E-2</v>
      </c>
      <c r="Y390" s="73">
        <v>2.8548334694340001E-4</v>
      </c>
      <c r="Z390" s="73">
        <v>0.17295582488974101</v>
      </c>
      <c r="AA390" s="73">
        <v>2.0227777918702598E-3</v>
      </c>
      <c r="AB390" s="73">
        <v>-999</v>
      </c>
      <c r="AC390" s="73">
        <v>-999</v>
      </c>
    </row>
    <row r="391" spans="1:29" x14ac:dyDescent="0.3">
      <c r="A391" t="s">
        <v>88</v>
      </c>
      <c r="B391" t="s">
        <v>95</v>
      </c>
      <c r="C391">
        <v>27127</v>
      </c>
      <c r="D391">
        <v>103</v>
      </c>
      <c r="E391" t="s">
        <v>90</v>
      </c>
      <c r="F391" t="s">
        <v>16</v>
      </c>
      <c r="G391">
        <v>590</v>
      </c>
      <c r="H391" t="s">
        <v>28</v>
      </c>
      <c r="I391" t="s">
        <v>178</v>
      </c>
      <c r="J391">
        <v>300</v>
      </c>
      <c r="L391" s="72">
        <v>9.7484315866666199E-3</v>
      </c>
      <c r="M391" s="73">
        <v>1.0428195238242901E-3</v>
      </c>
      <c r="N391" s="72">
        <v>0.177701759330819</v>
      </c>
      <c r="O391" s="73">
        <v>2.18690559609278E-3</v>
      </c>
      <c r="P391" s="73"/>
      <c r="Q391" s="73"/>
      <c r="R391" s="74">
        <v>9.7484315866666199E-3</v>
      </c>
      <c r="S391" s="73">
        <v>1.0428195238242901E-3</v>
      </c>
      <c r="T391" s="74">
        <v>0</v>
      </c>
      <c r="U391" s="74">
        <v>0</v>
      </c>
      <c r="V391" s="74">
        <v>0.14697455910231899</v>
      </c>
      <c r="W391" s="73">
        <v>2.0809970679320101E-3</v>
      </c>
      <c r="X391" s="74">
        <v>3.0727200228499198E-2</v>
      </c>
      <c r="Y391" s="73">
        <v>4.5424262205720001E-4</v>
      </c>
      <c r="Z391" s="73">
        <v>0.18745019091748499</v>
      </c>
      <c r="AA391" s="73">
        <v>2.1749696531572801E-3</v>
      </c>
      <c r="AB391" s="73">
        <v>-999</v>
      </c>
      <c r="AC391" s="73">
        <v>-999</v>
      </c>
    </row>
    <row r="392" spans="1:29" x14ac:dyDescent="0.3">
      <c r="A392" t="s">
        <v>88</v>
      </c>
      <c r="B392" t="s">
        <v>95</v>
      </c>
      <c r="C392">
        <v>27127</v>
      </c>
      <c r="D392">
        <v>103</v>
      </c>
      <c r="E392" t="s">
        <v>90</v>
      </c>
      <c r="F392" t="s">
        <v>16</v>
      </c>
      <c r="G392">
        <v>590</v>
      </c>
      <c r="H392" t="s">
        <v>28</v>
      </c>
      <c r="I392" t="s">
        <v>179</v>
      </c>
      <c r="J392">
        <v>300</v>
      </c>
      <c r="L392" s="72">
        <v>-3.0009453796666599E-2</v>
      </c>
      <c r="M392" s="73">
        <v>1.8730804675164501E-3</v>
      </c>
      <c r="N392" s="72">
        <v>-5.5339863709441498E-3</v>
      </c>
      <c r="O392" s="73">
        <v>8.2580042910699995E-4</v>
      </c>
      <c r="P392" s="73"/>
      <c r="Q392" s="73"/>
      <c r="R392" s="74">
        <v>-3.0009453796666599E-2</v>
      </c>
      <c r="S392" s="73">
        <v>1.8730804675164501E-3</v>
      </c>
      <c r="T392" s="74">
        <v>0</v>
      </c>
      <c r="U392" s="74">
        <v>0</v>
      </c>
      <c r="V392" s="74">
        <v>-1.1968917323497599E-2</v>
      </c>
      <c r="W392" s="73">
        <v>7.0958389644910002E-4</v>
      </c>
      <c r="X392" s="74">
        <v>6.4349309525534599E-3</v>
      </c>
      <c r="Y392" s="73">
        <v>4.477599392744E-4</v>
      </c>
      <c r="Z392" s="73">
        <v>-3.5543440167610803E-2</v>
      </c>
      <c r="AA392" s="73">
        <v>2.4494808404113698E-3</v>
      </c>
      <c r="AB392" s="73">
        <v>-0.15523148120275301</v>
      </c>
      <c r="AC392" s="73">
        <v>-0.15523148120275301</v>
      </c>
    </row>
    <row r="393" spans="1:29" x14ac:dyDescent="0.3">
      <c r="A393" t="s">
        <v>88</v>
      </c>
      <c r="B393" t="s">
        <v>95</v>
      </c>
      <c r="C393">
        <v>27127</v>
      </c>
      <c r="D393">
        <v>103</v>
      </c>
      <c r="E393" t="s">
        <v>90</v>
      </c>
      <c r="F393" t="s">
        <v>16</v>
      </c>
      <c r="G393">
        <v>590</v>
      </c>
      <c r="H393" t="s">
        <v>28</v>
      </c>
      <c r="I393" t="s">
        <v>180</v>
      </c>
      <c r="J393">
        <v>300</v>
      </c>
      <c r="L393" s="72">
        <v>-4.1160764443333303E-2</v>
      </c>
      <c r="M393" s="73">
        <v>2.0089405683100399E-3</v>
      </c>
      <c r="N393" s="72">
        <v>3.7396211963801197E-2</v>
      </c>
      <c r="O393" s="73">
        <v>6.8631715011339999E-4</v>
      </c>
      <c r="P393" s="73"/>
      <c r="Q393" s="73"/>
      <c r="R393" s="74">
        <v>-4.1160764443333303E-2</v>
      </c>
      <c r="S393" s="73">
        <v>2.0089405683100399E-3</v>
      </c>
      <c r="T393" s="74">
        <v>0</v>
      </c>
      <c r="U393" s="74">
        <v>0</v>
      </c>
      <c r="V393" s="74">
        <v>2.02734189932476E-2</v>
      </c>
      <c r="W393" s="73">
        <v>6.4265002829879997E-4</v>
      </c>
      <c r="X393" s="74">
        <v>1.71227929705535E-2</v>
      </c>
      <c r="Y393" s="73">
        <v>5.1805442939080004E-4</v>
      </c>
      <c r="Z393" s="73">
        <v>-3.7645524795320798E-3</v>
      </c>
      <c r="AA393" s="73">
        <v>2.1708187788154702E-3</v>
      </c>
      <c r="AB393" s="73">
        <v>-0.1098293485444</v>
      </c>
      <c r="AC393" s="73">
        <v>-0.1098293485444</v>
      </c>
    </row>
    <row r="394" spans="1:29" x14ac:dyDescent="0.3">
      <c r="A394" t="s">
        <v>88</v>
      </c>
      <c r="B394" t="s">
        <v>95</v>
      </c>
      <c r="C394">
        <v>27127</v>
      </c>
      <c r="D394">
        <v>103</v>
      </c>
      <c r="E394" t="s">
        <v>90</v>
      </c>
      <c r="F394" t="s">
        <v>16</v>
      </c>
      <c r="G394">
        <v>590</v>
      </c>
      <c r="H394" t="s">
        <v>28</v>
      </c>
      <c r="I394" t="s">
        <v>181</v>
      </c>
      <c r="J394">
        <v>363</v>
      </c>
      <c r="L394" s="72">
        <v>0.46477272778787798</v>
      </c>
      <c r="M394" s="73">
        <v>2.68174055526325E-3</v>
      </c>
      <c r="N394" s="72">
        <v>0.101732105997295</v>
      </c>
      <c r="O394" s="73">
        <v>1.30286067690023E-3</v>
      </c>
      <c r="P394" s="73"/>
      <c r="Q394" s="73"/>
      <c r="R394" s="74">
        <v>0.46477272778787798</v>
      </c>
      <c r="S394" s="73">
        <v>2.68174055526325E-3</v>
      </c>
      <c r="T394" s="74">
        <v>0</v>
      </c>
      <c r="U394" s="74">
        <v>0</v>
      </c>
      <c r="V394" s="74">
        <v>8.6728653819321794E-2</v>
      </c>
      <c r="W394" s="73">
        <v>1.39870282673603E-3</v>
      </c>
      <c r="X394" s="74">
        <v>1.50034521779737E-2</v>
      </c>
      <c r="Y394" s="73">
        <v>2.841456021858E-4</v>
      </c>
      <c r="Z394" s="73">
        <v>0.56650483378517402</v>
      </c>
      <c r="AA394" s="73">
        <v>3.51822231504714E-3</v>
      </c>
      <c r="AB394" s="73">
        <v>0.26657370933856001</v>
      </c>
      <c r="AC394" s="73">
        <v>0.26657370933856001</v>
      </c>
    </row>
    <row r="395" spans="1:29" x14ac:dyDescent="0.3">
      <c r="A395" t="s">
        <v>88</v>
      </c>
      <c r="B395" t="s">
        <v>95</v>
      </c>
      <c r="C395">
        <v>27127</v>
      </c>
      <c r="D395">
        <v>103</v>
      </c>
      <c r="E395" t="s">
        <v>90</v>
      </c>
      <c r="F395" t="s">
        <v>16</v>
      </c>
      <c r="G395">
        <v>590</v>
      </c>
      <c r="H395" t="s">
        <v>28</v>
      </c>
      <c r="I395" t="s">
        <v>182</v>
      </c>
      <c r="J395">
        <v>363</v>
      </c>
      <c r="L395" s="72">
        <v>5.92149681818186E-3</v>
      </c>
      <c r="M395" s="73">
        <v>4.5830006169480001E-4</v>
      </c>
      <c r="N395" s="72">
        <v>0.144628464725717</v>
      </c>
      <c r="O395" s="73">
        <v>1.20032157936698E-3</v>
      </c>
      <c r="P395" s="73"/>
      <c r="Q395" s="73"/>
      <c r="R395" s="74">
        <v>5.92149681818186E-3</v>
      </c>
      <c r="S395" s="73">
        <v>4.5830006169480001E-4</v>
      </c>
      <c r="T395" s="74">
        <v>0</v>
      </c>
      <c r="U395" s="74">
        <v>0</v>
      </c>
      <c r="V395" s="74">
        <v>0.13250110027999901</v>
      </c>
      <c r="W395" s="73">
        <v>1.2927143621757899E-3</v>
      </c>
      <c r="X395" s="74">
        <v>1.2127364445716901E-2</v>
      </c>
      <c r="Y395" s="73">
        <v>1.5333578725349999E-4</v>
      </c>
      <c r="Z395" s="73">
        <v>0.15054996154389799</v>
      </c>
      <c r="AA395" s="73">
        <v>1.0346043933918199E-3</v>
      </c>
      <c r="AB395" s="73">
        <v>7.3924716088245301E-2</v>
      </c>
      <c r="AC395" s="73">
        <v>7.3924716088245301E-2</v>
      </c>
    </row>
    <row r="396" spans="1:29" x14ac:dyDescent="0.3">
      <c r="A396" t="s">
        <v>88</v>
      </c>
      <c r="B396" t="s">
        <v>95</v>
      </c>
      <c r="C396">
        <v>27127</v>
      </c>
      <c r="D396">
        <v>103</v>
      </c>
      <c r="E396" t="s">
        <v>90</v>
      </c>
      <c r="F396" t="s">
        <v>16</v>
      </c>
      <c r="G396">
        <v>590</v>
      </c>
      <c r="H396" t="s">
        <v>28</v>
      </c>
      <c r="I396" t="s">
        <v>183</v>
      </c>
      <c r="J396">
        <v>363</v>
      </c>
      <c r="L396" s="72">
        <v>-1.3398922060605899E-2</v>
      </c>
      <c r="M396" s="73">
        <v>7.7713266551639995E-4</v>
      </c>
      <c r="N396" s="72">
        <v>0.16098116103298701</v>
      </c>
      <c r="O396" s="73">
        <v>1.3042079403458801E-3</v>
      </c>
      <c r="P396" s="73"/>
      <c r="Q396" s="73"/>
      <c r="R396" s="74">
        <v>-1.3398922060605899E-2</v>
      </c>
      <c r="S396" s="73">
        <v>7.7713266551639995E-4</v>
      </c>
      <c r="T396" s="74">
        <v>0</v>
      </c>
      <c r="U396" s="74">
        <v>0</v>
      </c>
      <c r="V396" s="74">
        <v>0.14495108696831799</v>
      </c>
      <c r="W396" s="73">
        <v>1.40189535770951E-3</v>
      </c>
      <c r="X396" s="74">
        <v>1.6030074064668699E-2</v>
      </c>
      <c r="Y396" s="73">
        <v>2.0954740733540001E-4</v>
      </c>
      <c r="Z396" s="73">
        <v>0.14758223897238101</v>
      </c>
      <c r="AA396" s="73">
        <v>1.09189133738138E-3</v>
      </c>
      <c r="AB396" s="73">
        <v>6.6682684262884401E-2</v>
      </c>
      <c r="AC396" s="73">
        <v>6.6682684262884401E-2</v>
      </c>
    </row>
    <row r="397" spans="1:29" x14ac:dyDescent="0.3">
      <c r="A397" t="s">
        <v>88</v>
      </c>
      <c r="B397" t="s">
        <v>95</v>
      </c>
      <c r="C397">
        <v>27127</v>
      </c>
      <c r="D397">
        <v>103</v>
      </c>
      <c r="E397" t="s">
        <v>90</v>
      </c>
      <c r="F397" t="s">
        <v>16</v>
      </c>
      <c r="G397">
        <v>590</v>
      </c>
      <c r="H397" t="s">
        <v>28</v>
      </c>
      <c r="I397" t="s">
        <v>184</v>
      </c>
      <c r="J397">
        <v>363</v>
      </c>
      <c r="L397" s="72">
        <v>-5.8805648878787802E-2</v>
      </c>
      <c r="M397" s="73">
        <v>1.2832414643768799E-3</v>
      </c>
      <c r="N397" s="72">
        <v>-1.09652153028833E-2</v>
      </c>
      <c r="O397" s="73">
        <v>8.1062937847850005E-4</v>
      </c>
      <c r="P397" s="73"/>
      <c r="Q397" s="73"/>
      <c r="R397" s="74">
        <v>-5.8805648878787802E-2</v>
      </c>
      <c r="S397" s="73">
        <v>1.2832414643768799E-3</v>
      </c>
      <c r="T397" s="74">
        <v>0</v>
      </c>
      <c r="U397" s="74">
        <v>0</v>
      </c>
      <c r="V397" s="74">
        <v>-9.6541269385497595E-3</v>
      </c>
      <c r="W397" s="73">
        <v>7.2228517530659999E-4</v>
      </c>
      <c r="X397" s="74">
        <v>-1.31108836433356E-3</v>
      </c>
      <c r="Y397" s="73">
        <v>2.1044627028270001E-4</v>
      </c>
      <c r="Z397" s="73">
        <v>-6.9770864181671097E-2</v>
      </c>
      <c r="AA397" s="73">
        <v>1.8968416954231601E-3</v>
      </c>
      <c r="AB397" s="73">
        <v>-0.19875103012090201</v>
      </c>
      <c r="AC397" s="73">
        <v>-0.19875103012090201</v>
      </c>
    </row>
    <row r="398" spans="1:29" x14ac:dyDescent="0.3">
      <c r="A398" t="s">
        <v>88</v>
      </c>
      <c r="B398" t="s">
        <v>95</v>
      </c>
      <c r="C398">
        <v>27127</v>
      </c>
      <c r="D398">
        <v>103</v>
      </c>
      <c r="E398" t="s">
        <v>90</v>
      </c>
      <c r="F398" t="s">
        <v>16</v>
      </c>
      <c r="G398">
        <v>590</v>
      </c>
      <c r="H398" t="s">
        <v>28</v>
      </c>
      <c r="I398" t="s">
        <v>185</v>
      </c>
      <c r="J398">
        <v>363</v>
      </c>
      <c r="L398" s="72">
        <v>-7.1224379363636195E-2</v>
      </c>
      <c r="M398" s="73">
        <v>1.5738678401076001E-3</v>
      </c>
      <c r="N398" s="72">
        <v>2.24863454272295E-2</v>
      </c>
      <c r="O398" s="73">
        <v>6.7272474810020004E-4</v>
      </c>
      <c r="P398" s="73"/>
      <c r="Q398" s="73"/>
      <c r="R398" s="74">
        <v>-7.1224379363636195E-2</v>
      </c>
      <c r="S398" s="73">
        <v>1.5738678401076001E-3</v>
      </c>
      <c r="T398" s="74">
        <v>0</v>
      </c>
      <c r="U398" s="74">
        <v>0</v>
      </c>
      <c r="V398" s="74">
        <v>1.8020874046096601E-2</v>
      </c>
      <c r="W398" s="73">
        <v>6.2328712529859998E-4</v>
      </c>
      <c r="X398" s="74">
        <v>4.4654713811328401E-3</v>
      </c>
      <c r="Y398" s="73">
        <v>2.222175539115E-4</v>
      </c>
      <c r="Z398" s="73">
        <v>-4.8738033936406598E-2</v>
      </c>
      <c r="AA398" s="73">
        <v>1.86774788257721E-3</v>
      </c>
      <c r="AB398" s="73">
        <v>-0.16989006899478701</v>
      </c>
      <c r="AC398" s="73">
        <v>-0.16989006899478701</v>
      </c>
    </row>
    <row r="399" spans="1:29" x14ac:dyDescent="0.3">
      <c r="A399" t="s">
        <v>88</v>
      </c>
      <c r="B399" t="s">
        <v>95</v>
      </c>
      <c r="C399">
        <v>27127</v>
      </c>
      <c r="D399">
        <v>103</v>
      </c>
      <c r="E399" t="s">
        <v>90</v>
      </c>
      <c r="F399" t="s">
        <v>16</v>
      </c>
      <c r="G399">
        <v>590</v>
      </c>
      <c r="H399" t="s">
        <v>28</v>
      </c>
      <c r="I399" t="s">
        <v>186</v>
      </c>
      <c r="J399">
        <v>300</v>
      </c>
      <c r="L399" s="72">
        <v>0.12520678298333299</v>
      </c>
      <c r="M399" s="73">
        <v>2.22455796307492E-3</v>
      </c>
      <c r="N399" s="72">
        <v>6.3689314084679996E-4</v>
      </c>
      <c r="O399" s="73">
        <v>2.921239419216E-4</v>
      </c>
      <c r="P399" s="73"/>
      <c r="Q399" s="73"/>
      <c r="R399" s="74">
        <v>0.12520678298333299</v>
      </c>
      <c r="S399" s="73">
        <v>2.22455796307492E-3</v>
      </c>
      <c r="T399" s="74">
        <v>0</v>
      </c>
      <c r="U399" s="74">
        <v>0</v>
      </c>
      <c r="V399" s="74">
        <v>2.4066114904857101E-3</v>
      </c>
      <c r="W399" s="73">
        <v>2.590059487409E-4</v>
      </c>
      <c r="X399" s="74">
        <v>-1.7697183496389001E-3</v>
      </c>
      <c r="Y399" s="73">
        <v>8.7292446842200005E-5</v>
      </c>
      <c r="Z399" s="73">
        <v>0.12584367612417999</v>
      </c>
      <c r="AA399" s="73">
        <v>2.2825454660388199E-3</v>
      </c>
      <c r="AB399" s="73">
        <v>-999</v>
      </c>
      <c r="AC399" s="73">
        <v>-999</v>
      </c>
    </row>
    <row r="400" spans="1:29" x14ac:dyDescent="0.3">
      <c r="A400" t="s">
        <v>88</v>
      </c>
      <c r="B400" t="s">
        <v>95</v>
      </c>
      <c r="C400">
        <v>27127</v>
      </c>
      <c r="D400">
        <v>103</v>
      </c>
      <c r="E400" t="s">
        <v>90</v>
      </c>
      <c r="F400" t="s">
        <v>16</v>
      </c>
      <c r="G400">
        <v>590</v>
      </c>
      <c r="H400" t="s">
        <v>28</v>
      </c>
      <c r="I400" t="s">
        <v>187</v>
      </c>
      <c r="J400">
        <v>363</v>
      </c>
      <c r="L400" s="72">
        <v>0.122095537272727</v>
      </c>
      <c r="M400" s="73">
        <v>1.50422821017264E-3</v>
      </c>
      <c r="N400" s="72">
        <v>7.6446783403342402E-3</v>
      </c>
      <c r="O400" s="73">
        <v>3.2917355399730001E-4</v>
      </c>
      <c r="P400" s="73"/>
      <c r="Q400" s="73"/>
      <c r="R400" s="74">
        <v>0.122095537272727</v>
      </c>
      <c r="S400" s="73">
        <v>1.50422821017264E-3</v>
      </c>
      <c r="T400" s="74">
        <v>0</v>
      </c>
      <c r="U400" s="74">
        <v>0</v>
      </c>
      <c r="V400" s="74">
        <v>1.01398819928715E-2</v>
      </c>
      <c r="W400" s="73">
        <v>3.3003874982489998E-4</v>
      </c>
      <c r="X400" s="74">
        <v>-2.4952036525373398E-3</v>
      </c>
      <c r="Y400" s="73">
        <v>7.4093053125599999E-5</v>
      </c>
      <c r="Z400" s="73">
        <v>0.12974021561306101</v>
      </c>
      <c r="AA400" s="73">
        <v>1.68927011480768E-3</v>
      </c>
      <c r="AB400" s="73">
        <v>2.8103214191660601E-3</v>
      </c>
      <c r="AC400" s="73">
        <v>2.8103214191660601E-3</v>
      </c>
    </row>
    <row r="401" spans="1:29" x14ac:dyDescent="0.3">
      <c r="A401" t="s">
        <v>88</v>
      </c>
      <c r="B401" t="s">
        <v>95</v>
      </c>
      <c r="C401">
        <v>27127</v>
      </c>
      <c r="D401">
        <v>103</v>
      </c>
      <c r="E401" t="s">
        <v>90</v>
      </c>
      <c r="F401" t="s">
        <v>16</v>
      </c>
      <c r="G401">
        <v>590</v>
      </c>
      <c r="H401" t="s">
        <v>28</v>
      </c>
      <c r="I401" t="s">
        <v>188</v>
      </c>
      <c r="J401">
        <v>300</v>
      </c>
      <c r="L401" s="72">
        <v>8.4456564206666696E-2</v>
      </c>
      <c r="M401" s="73">
        <v>1.5127016809015901E-3</v>
      </c>
      <c r="N401" s="72">
        <v>-1.30267086451787E-3</v>
      </c>
      <c r="O401" s="73">
        <v>2.5338907994190002E-4</v>
      </c>
      <c r="P401" s="73"/>
      <c r="Q401" s="73"/>
      <c r="R401" s="74">
        <v>8.4456564206666696E-2</v>
      </c>
      <c r="S401" s="73">
        <v>1.5127016809015901E-3</v>
      </c>
      <c r="T401" s="74">
        <v>0</v>
      </c>
      <c r="U401" s="74">
        <v>0</v>
      </c>
      <c r="V401" s="74">
        <v>1.37848315515079E-3</v>
      </c>
      <c r="W401" s="73">
        <v>2.0559704741690001E-4</v>
      </c>
      <c r="X401" s="74">
        <v>-2.6811540196686702E-3</v>
      </c>
      <c r="Y401" s="73">
        <v>9.5277528440500006E-5</v>
      </c>
      <c r="Z401" s="73">
        <v>8.3153893342148802E-2</v>
      </c>
      <c r="AA401" s="73">
        <v>1.55732221640139E-3</v>
      </c>
      <c r="AB401" s="73">
        <v>-999</v>
      </c>
      <c r="AC401" s="73">
        <v>-999</v>
      </c>
    </row>
    <row r="402" spans="1:29" x14ac:dyDescent="0.3">
      <c r="A402" t="s">
        <v>88</v>
      </c>
      <c r="B402" t="s">
        <v>95</v>
      </c>
      <c r="C402">
        <v>27127</v>
      </c>
      <c r="D402">
        <v>103</v>
      </c>
      <c r="E402" t="s">
        <v>90</v>
      </c>
      <c r="F402" t="s">
        <v>16</v>
      </c>
      <c r="G402">
        <v>590</v>
      </c>
      <c r="H402" t="s">
        <v>28</v>
      </c>
      <c r="I402" t="s">
        <v>189</v>
      </c>
      <c r="J402">
        <v>363</v>
      </c>
      <c r="L402" s="72">
        <v>8.1511648969696995E-2</v>
      </c>
      <c r="M402" s="73">
        <v>1.0058528659123199E-3</v>
      </c>
      <c r="N402" s="72">
        <v>5.60098095546664E-3</v>
      </c>
      <c r="O402" s="73">
        <v>3.0056394128349999E-4</v>
      </c>
      <c r="P402" s="73"/>
      <c r="Q402" s="73"/>
      <c r="R402" s="74">
        <v>8.1511648969696995E-2</v>
      </c>
      <c r="S402" s="73">
        <v>1.0058528659123199E-3</v>
      </c>
      <c r="T402" s="74">
        <v>0</v>
      </c>
      <c r="U402" s="74">
        <v>0</v>
      </c>
      <c r="V402" s="74">
        <v>8.7005994086940906E-3</v>
      </c>
      <c r="W402" s="73">
        <v>3.0325555104140001E-4</v>
      </c>
      <c r="X402" s="74">
        <v>-3.0996184532274401E-3</v>
      </c>
      <c r="Y402" s="73">
        <v>7.3867106642799994E-5</v>
      </c>
      <c r="Z402" s="73">
        <v>8.7112629925163595E-2</v>
      </c>
      <c r="AA402" s="73">
        <v>1.1698025264471801E-3</v>
      </c>
      <c r="AB402" s="73">
        <v>1.9992305119031699E-3</v>
      </c>
      <c r="AC402" s="73">
        <v>1.9992305119031699E-3</v>
      </c>
    </row>
    <row r="403" spans="1:29" x14ac:dyDescent="0.3">
      <c r="A403" t="s">
        <v>88</v>
      </c>
      <c r="B403" t="s">
        <v>95</v>
      </c>
      <c r="C403">
        <v>27127</v>
      </c>
      <c r="D403">
        <v>103</v>
      </c>
      <c r="E403" t="s">
        <v>90</v>
      </c>
      <c r="F403" t="s">
        <v>16</v>
      </c>
      <c r="G403">
        <v>590</v>
      </c>
      <c r="H403" t="s">
        <v>28</v>
      </c>
      <c r="I403" t="s">
        <v>190</v>
      </c>
      <c r="J403">
        <v>300</v>
      </c>
      <c r="L403" s="72">
        <v>8.4456564206666696E-2</v>
      </c>
      <c r="M403" s="73">
        <v>1.5127016809015901E-3</v>
      </c>
      <c r="N403" s="72">
        <v>-1.30267086451787E-3</v>
      </c>
      <c r="O403" s="73">
        <v>2.5338907994190002E-4</v>
      </c>
      <c r="P403" s="73"/>
      <c r="Q403" s="73"/>
      <c r="R403" s="74">
        <v>8.4456564206666696E-2</v>
      </c>
      <c r="S403" s="73">
        <v>1.5127016809015901E-3</v>
      </c>
      <c r="T403" s="74">
        <v>0</v>
      </c>
      <c r="U403" s="74">
        <v>0</v>
      </c>
      <c r="V403" s="74">
        <v>1.37848315515079E-3</v>
      </c>
      <c r="W403" s="73">
        <v>2.0559704741690001E-4</v>
      </c>
      <c r="X403" s="74">
        <v>-2.6811540196686702E-3</v>
      </c>
      <c r="Y403" s="73">
        <v>9.5277528440500006E-5</v>
      </c>
      <c r="Z403" s="73">
        <v>8.3153893342148802E-2</v>
      </c>
      <c r="AA403" s="73">
        <v>1.55732221640139E-3</v>
      </c>
      <c r="AB403" s="73">
        <v>-999</v>
      </c>
      <c r="AC403" s="73">
        <v>-999</v>
      </c>
    </row>
    <row r="404" spans="1:29" x14ac:dyDescent="0.3">
      <c r="A404" t="s">
        <v>88</v>
      </c>
      <c r="B404" t="s">
        <v>95</v>
      </c>
      <c r="C404">
        <v>27127</v>
      </c>
      <c r="D404">
        <v>103</v>
      </c>
      <c r="E404" t="s">
        <v>90</v>
      </c>
      <c r="F404" t="s">
        <v>16</v>
      </c>
      <c r="G404">
        <v>590</v>
      </c>
      <c r="H404" t="s">
        <v>28</v>
      </c>
      <c r="I404" t="s">
        <v>191</v>
      </c>
      <c r="J404">
        <v>363</v>
      </c>
      <c r="L404" s="72">
        <v>8.1511648969696995E-2</v>
      </c>
      <c r="M404" s="73">
        <v>1.0058528659123199E-3</v>
      </c>
      <c r="N404" s="72">
        <v>5.60098095546664E-3</v>
      </c>
      <c r="O404" s="73">
        <v>3.0056394128349999E-4</v>
      </c>
      <c r="P404" s="73"/>
      <c r="Q404" s="73"/>
      <c r="R404" s="74">
        <v>8.1511648969696995E-2</v>
      </c>
      <c r="S404" s="73">
        <v>1.0058528659123199E-3</v>
      </c>
      <c r="T404" s="74">
        <v>0</v>
      </c>
      <c r="U404" s="74">
        <v>0</v>
      </c>
      <c r="V404" s="74">
        <v>8.7005994086940906E-3</v>
      </c>
      <c r="W404" s="73">
        <v>3.0325555104140001E-4</v>
      </c>
      <c r="X404" s="74">
        <v>-3.0996184532274401E-3</v>
      </c>
      <c r="Y404" s="73">
        <v>7.3867106642799994E-5</v>
      </c>
      <c r="Z404" s="73">
        <v>8.7112629925163595E-2</v>
      </c>
      <c r="AA404" s="73">
        <v>1.1698025264471801E-3</v>
      </c>
      <c r="AB404" s="73">
        <v>1.9992305119031699E-3</v>
      </c>
      <c r="AC404" s="73">
        <v>1.9992305119031699E-3</v>
      </c>
    </row>
    <row r="405" spans="1:29" x14ac:dyDescent="0.3">
      <c r="A405" t="s">
        <v>88</v>
      </c>
      <c r="B405" t="s">
        <v>95</v>
      </c>
      <c r="C405">
        <v>27127</v>
      </c>
      <c r="D405">
        <v>103</v>
      </c>
      <c r="E405" t="s">
        <v>90</v>
      </c>
      <c r="F405" t="s">
        <v>16</v>
      </c>
      <c r="G405">
        <v>590</v>
      </c>
      <c r="H405" t="s">
        <v>28</v>
      </c>
      <c r="I405" t="s">
        <v>192</v>
      </c>
      <c r="J405">
        <v>300</v>
      </c>
      <c r="L405" s="72">
        <v>0.104840651189999</v>
      </c>
      <c r="M405" s="73">
        <v>1.86830409543347E-3</v>
      </c>
      <c r="N405" s="72">
        <v>-3.2505836569920001E-4</v>
      </c>
      <c r="O405" s="73">
        <v>2.7151617584379999E-4</v>
      </c>
      <c r="P405" s="73"/>
      <c r="Q405" s="73"/>
      <c r="R405" s="74">
        <v>0.104840651189999</v>
      </c>
      <c r="S405" s="73">
        <v>1.86830409543347E-3</v>
      </c>
      <c r="T405" s="74">
        <v>0</v>
      </c>
      <c r="U405" s="74">
        <v>0</v>
      </c>
      <c r="V405" s="74">
        <v>1.8928431842134899E-3</v>
      </c>
      <c r="W405" s="73">
        <v>2.3130539288560001E-4</v>
      </c>
      <c r="X405" s="74">
        <v>-2.21790154991271E-3</v>
      </c>
      <c r="Y405" s="73">
        <v>9.0824466786800005E-5</v>
      </c>
      <c r="Z405" s="73">
        <v>0.10451559282429999</v>
      </c>
      <c r="AA405" s="73">
        <v>1.9191970760095501E-3</v>
      </c>
      <c r="AB405" s="73">
        <v>-999</v>
      </c>
      <c r="AC405" s="73">
        <v>-999</v>
      </c>
    </row>
    <row r="406" spans="1:29" x14ac:dyDescent="0.3">
      <c r="A406" t="s">
        <v>88</v>
      </c>
      <c r="B406" t="s">
        <v>95</v>
      </c>
      <c r="C406">
        <v>27127</v>
      </c>
      <c r="D406">
        <v>103</v>
      </c>
      <c r="E406" t="s">
        <v>90</v>
      </c>
      <c r="F406" t="s">
        <v>16</v>
      </c>
      <c r="G406">
        <v>590</v>
      </c>
      <c r="H406" t="s">
        <v>28</v>
      </c>
      <c r="I406" t="s">
        <v>193</v>
      </c>
      <c r="J406">
        <v>363</v>
      </c>
      <c r="L406" s="72">
        <v>0.10179533560605999</v>
      </c>
      <c r="M406" s="73">
        <v>1.25470099362666E-3</v>
      </c>
      <c r="N406" s="72">
        <v>6.6335882337111799E-3</v>
      </c>
      <c r="O406" s="73">
        <v>3.1493828934650001E-4</v>
      </c>
      <c r="P406" s="73"/>
      <c r="Q406" s="73"/>
      <c r="R406" s="74">
        <v>0.10179533560605999</v>
      </c>
      <c r="S406" s="73">
        <v>1.25470099362666E-3</v>
      </c>
      <c r="T406" s="74">
        <v>0</v>
      </c>
      <c r="U406" s="74">
        <v>0</v>
      </c>
      <c r="V406" s="74">
        <v>9.4298559124098204E-3</v>
      </c>
      <c r="W406" s="73">
        <v>3.167507465315E-4</v>
      </c>
      <c r="X406" s="74">
        <v>-2.7962676786986301E-3</v>
      </c>
      <c r="Y406" s="73">
        <v>7.3802622438699997E-5</v>
      </c>
      <c r="Z406" s="73">
        <v>0.108428923839771</v>
      </c>
      <c r="AA406" s="73">
        <v>1.4290913222603199E-3</v>
      </c>
      <c r="AB406" s="73">
        <v>2.3979650411892501E-3</v>
      </c>
      <c r="AC406" s="73">
        <v>2.3979650411892501E-3</v>
      </c>
    </row>
    <row r="407" spans="1:29" x14ac:dyDescent="0.3">
      <c r="A407" t="s">
        <v>88</v>
      </c>
      <c r="B407" t="s">
        <v>95</v>
      </c>
      <c r="C407">
        <v>27127</v>
      </c>
      <c r="D407">
        <v>103</v>
      </c>
      <c r="E407" t="s">
        <v>90</v>
      </c>
      <c r="F407" t="s">
        <v>16</v>
      </c>
      <c r="G407">
        <v>590</v>
      </c>
      <c r="H407" t="s">
        <v>28</v>
      </c>
      <c r="I407" t="s">
        <v>194</v>
      </c>
      <c r="J407">
        <v>300</v>
      </c>
      <c r="L407" s="72">
        <v>0.15583304454666599</v>
      </c>
      <c r="M407" s="73">
        <v>2.7632387652802401E-3</v>
      </c>
      <c r="N407" s="72">
        <v>1.9959187279095002E-3</v>
      </c>
      <c r="O407" s="73">
        <v>3.4339791919579999E-4</v>
      </c>
      <c r="P407" s="73"/>
      <c r="Q407" s="73"/>
      <c r="R407" s="74">
        <v>0.15583304454666599</v>
      </c>
      <c r="S407" s="73">
        <v>2.7632387652802401E-3</v>
      </c>
      <c r="T407" s="74">
        <v>0</v>
      </c>
      <c r="U407" s="74">
        <v>0</v>
      </c>
      <c r="V407" s="74">
        <v>3.0791450135722199E-3</v>
      </c>
      <c r="W407" s="73">
        <v>3.2214813839590001E-4</v>
      </c>
      <c r="X407" s="74">
        <v>-1.0832262856627199E-3</v>
      </c>
      <c r="Y407" s="73">
        <v>8.3829030256300002E-5</v>
      </c>
      <c r="Z407" s="73">
        <v>0.15782896327457599</v>
      </c>
      <c r="AA407" s="73">
        <v>2.8400268450286701E-3</v>
      </c>
      <c r="AB407" s="73">
        <v>-999</v>
      </c>
      <c r="AC407" s="73">
        <v>-999</v>
      </c>
    </row>
    <row r="408" spans="1:29" x14ac:dyDescent="0.3">
      <c r="A408" t="s">
        <v>88</v>
      </c>
      <c r="B408" t="s">
        <v>95</v>
      </c>
      <c r="C408">
        <v>27127</v>
      </c>
      <c r="D408">
        <v>103</v>
      </c>
      <c r="E408" t="s">
        <v>90</v>
      </c>
      <c r="F408" t="s">
        <v>16</v>
      </c>
      <c r="G408">
        <v>590</v>
      </c>
      <c r="H408" t="s">
        <v>28</v>
      </c>
      <c r="I408" t="s">
        <v>195</v>
      </c>
      <c r="J408">
        <v>363</v>
      </c>
      <c r="L408" s="72">
        <v>0.15257582436363601</v>
      </c>
      <c r="M408" s="73">
        <v>1.8789054923907999E-3</v>
      </c>
      <c r="N408" s="72">
        <v>9.1595261876858004E-3</v>
      </c>
      <c r="O408" s="73">
        <v>3.518628557676E-4</v>
      </c>
      <c r="P408" s="73"/>
      <c r="Q408" s="73"/>
      <c r="R408" s="74">
        <v>0.15257582436363601</v>
      </c>
      <c r="S408" s="73">
        <v>1.8789054923907999E-3</v>
      </c>
      <c r="T408" s="74">
        <v>0</v>
      </c>
      <c r="U408" s="74">
        <v>0</v>
      </c>
      <c r="V408" s="74">
        <v>1.12064867224747E-2</v>
      </c>
      <c r="W408" s="73">
        <v>3.5100985299099999E-4</v>
      </c>
      <c r="X408" s="74">
        <v>-2.0469605347889401E-3</v>
      </c>
      <c r="Y408" s="73">
        <v>7.50647524375E-5</v>
      </c>
      <c r="Z408" s="73">
        <v>0.16173535055132199</v>
      </c>
      <c r="AA408" s="73">
        <v>2.08086746995345E-3</v>
      </c>
      <c r="AB408" s="73">
        <v>3.4071124347604701E-3</v>
      </c>
      <c r="AC408" s="73">
        <v>3.4071124347604701E-3</v>
      </c>
    </row>
    <row r="409" spans="1:29" x14ac:dyDescent="0.3">
      <c r="A409" t="s">
        <v>88</v>
      </c>
      <c r="B409" t="s">
        <v>95</v>
      </c>
      <c r="C409">
        <v>27127</v>
      </c>
      <c r="D409">
        <v>103</v>
      </c>
      <c r="E409" t="s">
        <v>90</v>
      </c>
      <c r="F409" t="s">
        <v>16</v>
      </c>
      <c r="G409">
        <v>590</v>
      </c>
      <c r="H409" t="s">
        <v>28</v>
      </c>
      <c r="I409" t="s">
        <v>196</v>
      </c>
      <c r="J409">
        <v>300</v>
      </c>
      <c r="L409" s="72">
        <v>0.20698104954999999</v>
      </c>
      <c r="M409" s="73">
        <v>3.6646002075357799E-3</v>
      </c>
      <c r="N409" s="72">
        <v>4.5774844838964096E-3</v>
      </c>
      <c r="O409" s="73">
        <v>3.8804392703170002E-4</v>
      </c>
      <c r="P409" s="73"/>
      <c r="Q409" s="73"/>
      <c r="R409" s="74">
        <v>0.20698104954999999</v>
      </c>
      <c r="S409" s="73">
        <v>3.6646002075357799E-3</v>
      </c>
      <c r="T409" s="74">
        <v>0</v>
      </c>
      <c r="U409" s="74">
        <v>0</v>
      </c>
      <c r="V409" s="74">
        <v>4.5151232756841303E-3</v>
      </c>
      <c r="W409" s="73">
        <v>3.7811277093060001E-4</v>
      </c>
      <c r="X409" s="74">
        <v>6.2361208212300003E-5</v>
      </c>
      <c r="Y409" s="73">
        <v>8.3222664273699995E-5</v>
      </c>
      <c r="Z409" s="73">
        <v>0.21155853403389599</v>
      </c>
      <c r="AA409" s="73">
        <v>3.7540520352596701E-3</v>
      </c>
      <c r="AB409" s="73">
        <v>-999</v>
      </c>
      <c r="AC409" s="73">
        <v>-999</v>
      </c>
    </row>
    <row r="410" spans="1:29" x14ac:dyDescent="0.3">
      <c r="A410" t="s">
        <v>88</v>
      </c>
      <c r="B410" t="s">
        <v>95</v>
      </c>
      <c r="C410">
        <v>27127</v>
      </c>
      <c r="D410">
        <v>103</v>
      </c>
      <c r="E410" t="s">
        <v>90</v>
      </c>
      <c r="F410" t="s">
        <v>16</v>
      </c>
      <c r="G410">
        <v>590</v>
      </c>
      <c r="H410" t="s">
        <v>28</v>
      </c>
      <c r="I410" t="s">
        <v>197</v>
      </c>
      <c r="J410">
        <v>363</v>
      </c>
      <c r="L410" s="72">
        <v>0.203459859090909</v>
      </c>
      <c r="M410" s="73">
        <v>2.5041137407465501E-3</v>
      </c>
      <c r="N410" s="72">
        <v>1.1688135449285601E-2</v>
      </c>
      <c r="O410" s="73">
        <v>3.9126686156869999E-4</v>
      </c>
      <c r="P410" s="73"/>
      <c r="Q410" s="73"/>
      <c r="R410" s="74">
        <v>0.203459859090909</v>
      </c>
      <c r="S410" s="73">
        <v>2.5041137407465501E-3</v>
      </c>
      <c r="T410" s="74">
        <v>0</v>
      </c>
      <c r="U410" s="74">
        <v>0</v>
      </c>
      <c r="V410" s="74">
        <v>1.29986781891414E-2</v>
      </c>
      <c r="W410" s="73">
        <v>3.8679043210340002E-4</v>
      </c>
      <c r="X410" s="74">
        <v>-1.3105427398557999E-3</v>
      </c>
      <c r="Y410" s="73">
        <v>7.8122290271500001E-5</v>
      </c>
      <c r="Z410" s="73">
        <v>0.21514799454019401</v>
      </c>
      <c r="AA410" s="73">
        <v>2.7358180971655999E-3</v>
      </c>
      <c r="AB410" s="73">
        <v>4.4165407234471599E-3</v>
      </c>
      <c r="AC410" s="73">
        <v>4.4165407234471599E-3</v>
      </c>
    </row>
    <row r="411" spans="1:29" x14ac:dyDescent="0.3">
      <c r="A411" t="s">
        <v>88</v>
      </c>
      <c r="B411" t="s">
        <v>95</v>
      </c>
      <c r="C411">
        <v>27127</v>
      </c>
      <c r="D411">
        <v>103</v>
      </c>
      <c r="E411" t="s">
        <v>90</v>
      </c>
      <c r="F411" t="s">
        <v>16</v>
      </c>
      <c r="G411">
        <v>590</v>
      </c>
      <c r="H411" t="s">
        <v>28</v>
      </c>
      <c r="I411" t="s">
        <v>30</v>
      </c>
      <c r="J411">
        <v>300</v>
      </c>
      <c r="L411" s="72">
        <v>0.25825973668000002</v>
      </c>
      <c r="M411" s="73">
        <v>4.5690922901544702E-3</v>
      </c>
      <c r="N411" s="72">
        <v>7.0440175817103002E-3</v>
      </c>
      <c r="O411" s="73">
        <v>4.5059551076640002E-4</v>
      </c>
      <c r="P411" s="73"/>
      <c r="Q411" s="73"/>
      <c r="R411" s="74">
        <v>0.25825973668000002</v>
      </c>
      <c r="S411" s="73">
        <v>4.5690922901544702E-3</v>
      </c>
      <c r="T411" s="74">
        <v>0</v>
      </c>
      <c r="U411" s="74">
        <v>0</v>
      </c>
      <c r="V411" s="74">
        <v>5.8247868232539704E-3</v>
      </c>
      <c r="W411" s="73">
        <v>4.5131192137169999E-4</v>
      </c>
      <c r="X411" s="74">
        <v>1.2192307584563201E-3</v>
      </c>
      <c r="Y411" s="73">
        <v>8.9352665855500004E-5</v>
      </c>
      <c r="Z411" s="73">
        <v>0.26530375426170999</v>
      </c>
      <c r="AA411" s="73">
        <v>4.6777281919413204E-3</v>
      </c>
      <c r="AB411" s="73">
        <v>-999</v>
      </c>
      <c r="AC411" s="73">
        <v>-999</v>
      </c>
    </row>
    <row r="412" spans="1:29" x14ac:dyDescent="0.3">
      <c r="A412" t="s">
        <v>88</v>
      </c>
      <c r="B412" t="s">
        <v>95</v>
      </c>
      <c r="C412">
        <v>27127</v>
      </c>
      <c r="D412">
        <v>103</v>
      </c>
      <c r="E412" t="s">
        <v>90</v>
      </c>
      <c r="F412" t="s">
        <v>16</v>
      </c>
      <c r="G412">
        <v>590</v>
      </c>
      <c r="H412" t="s">
        <v>28</v>
      </c>
      <c r="I412" t="s">
        <v>29</v>
      </c>
      <c r="J412">
        <v>363</v>
      </c>
      <c r="L412" s="72">
        <v>0.25447822151515098</v>
      </c>
      <c r="M412" s="73">
        <v>3.1313598142119702E-3</v>
      </c>
      <c r="N412" s="72">
        <v>1.42427617453836E-2</v>
      </c>
      <c r="O412" s="73">
        <v>4.3204341835350002E-4</v>
      </c>
      <c r="P412" s="73"/>
      <c r="Q412" s="73"/>
      <c r="R412" s="74">
        <v>0.25447822151515098</v>
      </c>
      <c r="S412" s="73">
        <v>3.1313598142119702E-3</v>
      </c>
      <c r="T412" s="74">
        <v>0</v>
      </c>
      <c r="U412" s="74">
        <v>0</v>
      </c>
      <c r="V412" s="74">
        <v>1.48205347205916E-2</v>
      </c>
      <c r="W412" s="73">
        <v>4.2403024274550002E-4</v>
      </c>
      <c r="X412" s="74">
        <v>-5.7777297520800002E-4</v>
      </c>
      <c r="Y412" s="73">
        <v>8.2036543574000005E-5</v>
      </c>
      <c r="Z412" s="73">
        <v>0.26872098326053501</v>
      </c>
      <c r="AA412" s="73">
        <v>3.3924723020167E-3</v>
      </c>
      <c r="AB412" s="73">
        <v>5.3945120846367496E-3</v>
      </c>
      <c r="AC412" s="73">
        <v>5.3945120846367496E-3</v>
      </c>
    </row>
    <row r="413" spans="1:29" x14ac:dyDescent="0.3">
      <c r="A413" t="s">
        <v>88</v>
      </c>
      <c r="B413" t="s">
        <v>95</v>
      </c>
      <c r="C413">
        <v>27127</v>
      </c>
      <c r="D413">
        <v>103</v>
      </c>
      <c r="E413" t="s">
        <v>90</v>
      </c>
      <c r="F413" t="s">
        <v>16</v>
      </c>
      <c r="G413">
        <v>590</v>
      </c>
      <c r="H413" t="s">
        <v>28</v>
      </c>
      <c r="I413" t="s">
        <v>33</v>
      </c>
      <c r="J413">
        <v>300</v>
      </c>
      <c r="L413" s="72">
        <v>0.12520678298333299</v>
      </c>
      <c r="M413" s="73">
        <v>2.22455796307492E-3</v>
      </c>
      <c r="N413" s="72">
        <v>6.3689314084679996E-4</v>
      </c>
      <c r="O413" s="73">
        <v>2.921239419216E-4</v>
      </c>
      <c r="P413" s="73"/>
      <c r="Q413" s="73"/>
      <c r="R413" s="74">
        <v>0.12520678298333299</v>
      </c>
      <c r="S413" s="73">
        <v>2.22455796307492E-3</v>
      </c>
      <c r="T413" s="74">
        <v>0</v>
      </c>
      <c r="U413" s="74">
        <v>0</v>
      </c>
      <c r="V413" s="74">
        <v>2.4066114904857101E-3</v>
      </c>
      <c r="W413" s="73">
        <v>2.590059487409E-4</v>
      </c>
      <c r="X413" s="74">
        <v>-1.7697183496389001E-3</v>
      </c>
      <c r="Y413" s="73">
        <v>8.7292446842200005E-5</v>
      </c>
      <c r="Z413" s="73">
        <v>0.12584367612417999</v>
      </c>
      <c r="AA413" s="73">
        <v>2.2825454660388199E-3</v>
      </c>
      <c r="AB413" s="73">
        <v>-999</v>
      </c>
      <c r="AC413" s="73">
        <v>-999</v>
      </c>
    </row>
    <row r="414" spans="1:29" x14ac:dyDescent="0.3">
      <c r="A414" t="s">
        <v>88</v>
      </c>
      <c r="B414" t="s">
        <v>95</v>
      </c>
      <c r="C414">
        <v>27127</v>
      </c>
      <c r="D414">
        <v>103</v>
      </c>
      <c r="E414" t="s">
        <v>90</v>
      </c>
      <c r="F414" t="s">
        <v>16</v>
      </c>
      <c r="G414">
        <v>590</v>
      </c>
      <c r="H414" t="s">
        <v>28</v>
      </c>
      <c r="I414" t="s">
        <v>32</v>
      </c>
      <c r="J414">
        <v>363</v>
      </c>
      <c r="L414" s="72">
        <v>0.122095537272727</v>
      </c>
      <c r="M414" s="73">
        <v>1.50422821017264E-3</v>
      </c>
      <c r="N414" s="72">
        <v>7.6446783403342402E-3</v>
      </c>
      <c r="O414" s="73">
        <v>3.2917355399730001E-4</v>
      </c>
      <c r="P414" s="73"/>
      <c r="Q414" s="73"/>
      <c r="R414" s="74">
        <v>0.122095537272727</v>
      </c>
      <c r="S414" s="73">
        <v>1.50422821017264E-3</v>
      </c>
      <c r="T414" s="74">
        <v>0</v>
      </c>
      <c r="U414" s="74">
        <v>0</v>
      </c>
      <c r="V414" s="74">
        <v>1.01398819928715E-2</v>
      </c>
      <c r="W414" s="73">
        <v>3.3003874982489998E-4</v>
      </c>
      <c r="X414" s="74">
        <v>-2.4952036525373398E-3</v>
      </c>
      <c r="Y414" s="73">
        <v>7.4093053125599999E-5</v>
      </c>
      <c r="Z414" s="73">
        <v>0.12974021561306101</v>
      </c>
      <c r="AA414" s="73">
        <v>1.68927011480768E-3</v>
      </c>
      <c r="AB414" s="73">
        <v>2.8103214191660601E-3</v>
      </c>
      <c r="AC414" s="73">
        <v>2.8103214191660601E-3</v>
      </c>
    </row>
    <row r="415" spans="1:29" x14ac:dyDescent="0.3">
      <c r="A415" t="s">
        <v>88</v>
      </c>
      <c r="B415" t="s">
        <v>95</v>
      </c>
      <c r="C415">
        <v>27127</v>
      </c>
      <c r="D415">
        <v>103</v>
      </c>
      <c r="E415" t="s">
        <v>90</v>
      </c>
      <c r="F415" t="s">
        <v>16</v>
      </c>
      <c r="G415">
        <v>590</v>
      </c>
      <c r="H415" t="s">
        <v>28</v>
      </c>
      <c r="I415" t="s">
        <v>198</v>
      </c>
      <c r="J415">
        <v>300</v>
      </c>
      <c r="L415" s="72">
        <v>0.12520678298333299</v>
      </c>
      <c r="M415" s="73">
        <v>2.22455796307492E-3</v>
      </c>
      <c r="N415" s="72">
        <v>6.3689314084679996E-4</v>
      </c>
      <c r="O415" s="73">
        <v>2.921239419216E-4</v>
      </c>
      <c r="P415" s="73"/>
      <c r="Q415" s="73"/>
      <c r="R415" s="74">
        <v>0.12520678298333299</v>
      </c>
      <c r="S415" s="73">
        <v>2.22455796307492E-3</v>
      </c>
      <c r="T415" s="74">
        <v>0</v>
      </c>
      <c r="U415" s="74">
        <v>0</v>
      </c>
      <c r="V415" s="74">
        <v>2.4066114904857101E-3</v>
      </c>
      <c r="W415" s="73">
        <v>2.590059487409E-4</v>
      </c>
      <c r="X415" s="74">
        <v>-1.7697183496389001E-3</v>
      </c>
      <c r="Y415" s="73">
        <v>8.7292446842200005E-5</v>
      </c>
      <c r="Z415" s="73">
        <v>0.12584367612417999</v>
      </c>
      <c r="AA415" s="73">
        <v>2.2825454660388199E-3</v>
      </c>
      <c r="AB415" s="73">
        <v>-999</v>
      </c>
      <c r="AC415" s="73">
        <v>-999</v>
      </c>
    </row>
    <row r="416" spans="1:29" x14ac:dyDescent="0.3">
      <c r="A416" t="s">
        <v>88</v>
      </c>
      <c r="B416" t="s">
        <v>95</v>
      </c>
      <c r="C416">
        <v>27127</v>
      </c>
      <c r="D416">
        <v>103</v>
      </c>
      <c r="E416" t="s">
        <v>90</v>
      </c>
      <c r="F416" t="s">
        <v>16</v>
      </c>
      <c r="G416">
        <v>590</v>
      </c>
      <c r="H416" t="s">
        <v>28</v>
      </c>
      <c r="I416" t="s">
        <v>199</v>
      </c>
      <c r="J416">
        <v>363</v>
      </c>
      <c r="L416" s="72">
        <v>0.122095537272727</v>
      </c>
      <c r="M416" s="73">
        <v>1.50422821017264E-3</v>
      </c>
      <c r="N416" s="72">
        <v>7.6446783403342402E-3</v>
      </c>
      <c r="O416" s="73">
        <v>3.2917355399730001E-4</v>
      </c>
      <c r="P416" s="73"/>
      <c r="Q416" s="73"/>
      <c r="R416" s="74">
        <v>0.122095537272727</v>
      </c>
      <c r="S416" s="73">
        <v>1.50422821017264E-3</v>
      </c>
      <c r="T416" s="74">
        <v>0</v>
      </c>
      <c r="U416" s="74">
        <v>0</v>
      </c>
      <c r="V416" s="74">
        <v>1.01398819928715E-2</v>
      </c>
      <c r="W416" s="73">
        <v>3.3003874982489998E-4</v>
      </c>
      <c r="X416" s="74">
        <v>-2.4952036525373398E-3</v>
      </c>
      <c r="Y416" s="73">
        <v>7.4093053125599999E-5</v>
      </c>
      <c r="Z416" s="73">
        <v>0.12974021561306101</v>
      </c>
      <c r="AA416" s="73">
        <v>1.68927011480768E-3</v>
      </c>
      <c r="AB416" s="73">
        <v>2.8103214191660601E-3</v>
      </c>
      <c r="AC416" s="73">
        <v>2.8103214191660601E-3</v>
      </c>
    </row>
    <row r="417" spans="1:29" x14ac:dyDescent="0.3">
      <c r="A417" t="s">
        <v>88</v>
      </c>
      <c r="B417" t="s">
        <v>95</v>
      </c>
      <c r="C417">
        <v>27127</v>
      </c>
      <c r="D417">
        <v>103</v>
      </c>
      <c r="E417" t="s">
        <v>90</v>
      </c>
      <c r="F417" t="s">
        <v>16</v>
      </c>
      <c r="G417">
        <v>590</v>
      </c>
      <c r="H417" t="s">
        <v>28</v>
      </c>
      <c r="I417" t="s">
        <v>200</v>
      </c>
      <c r="J417">
        <v>300</v>
      </c>
      <c r="L417" s="72">
        <v>0.12520678298333299</v>
      </c>
      <c r="M417" s="73">
        <v>2.22455796307492E-3</v>
      </c>
      <c r="N417" s="72">
        <v>6.3689314084679996E-4</v>
      </c>
      <c r="O417" s="73">
        <v>2.921239419216E-4</v>
      </c>
      <c r="P417" s="73"/>
      <c r="Q417" s="73"/>
      <c r="R417" s="74">
        <v>0.12520678298333299</v>
      </c>
      <c r="S417" s="73">
        <v>2.22455796307492E-3</v>
      </c>
      <c r="T417" s="74">
        <v>0</v>
      </c>
      <c r="U417" s="74">
        <v>0</v>
      </c>
      <c r="V417" s="74">
        <v>2.4066114904857101E-3</v>
      </c>
      <c r="W417" s="73">
        <v>2.590059487409E-4</v>
      </c>
      <c r="X417" s="74">
        <v>-1.7697183496389001E-3</v>
      </c>
      <c r="Y417" s="73">
        <v>8.7292446842200005E-5</v>
      </c>
      <c r="Z417" s="73">
        <v>0.12584367612417999</v>
      </c>
      <c r="AA417" s="73">
        <v>2.2825454660388199E-3</v>
      </c>
      <c r="AB417" s="73">
        <v>-999</v>
      </c>
      <c r="AC417" s="73">
        <v>-999</v>
      </c>
    </row>
    <row r="418" spans="1:29" x14ac:dyDescent="0.3">
      <c r="A418" t="s">
        <v>88</v>
      </c>
      <c r="B418" t="s">
        <v>95</v>
      </c>
      <c r="C418">
        <v>27127</v>
      </c>
      <c r="D418">
        <v>103</v>
      </c>
      <c r="E418" t="s">
        <v>90</v>
      </c>
      <c r="F418" t="s">
        <v>16</v>
      </c>
      <c r="G418">
        <v>590</v>
      </c>
      <c r="H418" t="s">
        <v>28</v>
      </c>
      <c r="I418" t="s">
        <v>201</v>
      </c>
      <c r="J418">
        <v>363</v>
      </c>
      <c r="L418" s="72">
        <v>0.122095537272727</v>
      </c>
      <c r="M418" s="73">
        <v>1.50422821017264E-3</v>
      </c>
      <c r="N418" s="72">
        <v>7.6446783403342402E-3</v>
      </c>
      <c r="O418" s="73">
        <v>3.2917355399730001E-4</v>
      </c>
      <c r="P418" s="73"/>
      <c r="Q418" s="73"/>
      <c r="R418" s="74">
        <v>0.122095537272727</v>
      </c>
      <c r="S418" s="73">
        <v>1.50422821017264E-3</v>
      </c>
      <c r="T418" s="74">
        <v>0</v>
      </c>
      <c r="U418" s="74">
        <v>0</v>
      </c>
      <c r="V418" s="74">
        <v>1.01398819928715E-2</v>
      </c>
      <c r="W418" s="73">
        <v>3.3003874982489998E-4</v>
      </c>
      <c r="X418" s="74">
        <v>-2.4952036525373398E-3</v>
      </c>
      <c r="Y418" s="73">
        <v>7.4093053125599999E-5</v>
      </c>
      <c r="Z418" s="73">
        <v>0.12974021561306101</v>
      </c>
      <c r="AA418" s="73">
        <v>1.68927011480768E-3</v>
      </c>
      <c r="AB418" s="73">
        <v>2.8103214191660601E-3</v>
      </c>
      <c r="AC418" s="73">
        <v>2.8103214191660601E-3</v>
      </c>
    </row>
    <row r="419" spans="1:29" x14ac:dyDescent="0.3">
      <c r="A419" t="s">
        <v>88</v>
      </c>
      <c r="B419" t="s">
        <v>95</v>
      </c>
      <c r="C419">
        <v>27127</v>
      </c>
      <c r="D419">
        <v>103</v>
      </c>
      <c r="E419" t="s">
        <v>90</v>
      </c>
      <c r="F419" t="s">
        <v>16</v>
      </c>
      <c r="G419">
        <v>590</v>
      </c>
      <c r="H419" t="s">
        <v>28</v>
      </c>
      <c r="I419" t="s">
        <v>202</v>
      </c>
      <c r="J419">
        <v>300</v>
      </c>
      <c r="L419" s="72">
        <v>0.15583304454666599</v>
      </c>
      <c r="M419" s="73">
        <v>2.7632387652802401E-3</v>
      </c>
      <c r="N419" s="72">
        <v>1.9959187279095002E-3</v>
      </c>
      <c r="O419" s="73">
        <v>3.4339791919579999E-4</v>
      </c>
      <c r="P419" s="73"/>
      <c r="Q419" s="73"/>
      <c r="R419" s="74">
        <v>0.15583304454666599</v>
      </c>
      <c r="S419" s="73">
        <v>2.7632387652802401E-3</v>
      </c>
      <c r="T419" s="74">
        <v>0</v>
      </c>
      <c r="U419" s="74">
        <v>0</v>
      </c>
      <c r="V419" s="74">
        <v>3.0791450135722199E-3</v>
      </c>
      <c r="W419" s="73">
        <v>3.2214813839590001E-4</v>
      </c>
      <c r="X419" s="74">
        <v>-1.0832262856627199E-3</v>
      </c>
      <c r="Y419" s="73">
        <v>8.3829030256300002E-5</v>
      </c>
      <c r="Z419" s="73">
        <v>0.15782896327457599</v>
      </c>
      <c r="AA419" s="73">
        <v>2.8400268450286701E-3</v>
      </c>
      <c r="AB419" s="73">
        <v>-999</v>
      </c>
      <c r="AC419" s="73">
        <v>-999</v>
      </c>
    </row>
    <row r="420" spans="1:29" x14ac:dyDescent="0.3">
      <c r="A420" t="s">
        <v>88</v>
      </c>
      <c r="B420" t="s">
        <v>95</v>
      </c>
      <c r="C420">
        <v>27127</v>
      </c>
      <c r="D420">
        <v>103</v>
      </c>
      <c r="E420" t="s">
        <v>90</v>
      </c>
      <c r="F420" t="s">
        <v>16</v>
      </c>
      <c r="G420">
        <v>590</v>
      </c>
      <c r="H420" t="s">
        <v>28</v>
      </c>
      <c r="I420" t="s">
        <v>203</v>
      </c>
      <c r="J420">
        <v>363</v>
      </c>
      <c r="L420" s="72">
        <v>0.15257582436363601</v>
      </c>
      <c r="M420" s="73">
        <v>1.8789054923907999E-3</v>
      </c>
      <c r="N420" s="72">
        <v>9.1595261876858004E-3</v>
      </c>
      <c r="O420" s="73">
        <v>3.518628557676E-4</v>
      </c>
      <c r="P420" s="73"/>
      <c r="Q420" s="73"/>
      <c r="R420" s="74">
        <v>0.15257582436363601</v>
      </c>
      <c r="S420" s="73">
        <v>1.8789054923907999E-3</v>
      </c>
      <c r="T420" s="74">
        <v>0</v>
      </c>
      <c r="U420" s="74">
        <v>0</v>
      </c>
      <c r="V420" s="74">
        <v>1.12064867224747E-2</v>
      </c>
      <c r="W420" s="73">
        <v>3.5100985299099999E-4</v>
      </c>
      <c r="X420" s="74">
        <v>-2.0469605347889401E-3</v>
      </c>
      <c r="Y420" s="73">
        <v>7.50647524375E-5</v>
      </c>
      <c r="Z420" s="73">
        <v>0.16173535055132199</v>
      </c>
      <c r="AA420" s="73">
        <v>2.08086746995345E-3</v>
      </c>
      <c r="AB420" s="73">
        <v>3.4071124347604701E-3</v>
      </c>
      <c r="AC420" s="73">
        <v>3.4071124347604701E-3</v>
      </c>
    </row>
    <row r="421" spans="1:29" x14ac:dyDescent="0.3">
      <c r="A421" t="s">
        <v>88</v>
      </c>
      <c r="B421" t="s">
        <v>95</v>
      </c>
      <c r="C421">
        <v>27127</v>
      </c>
      <c r="D421">
        <v>103</v>
      </c>
      <c r="E421" t="s">
        <v>90</v>
      </c>
      <c r="F421" t="s">
        <v>39</v>
      </c>
      <c r="G421">
        <v>512</v>
      </c>
      <c r="H421" t="s">
        <v>157</v>
      </c>
      <c r="I421" t="s">
        <v>159</v>
      </c>
      <c r="J421">
        <v>300</v>
      </c>
      <c r="L421" s="72">
        <v>0.47995311063333301</v>
      </c>
      <c r="M421" s="73">
        <v>7.5115270904405999E-3</v>
      </c>
      <c r="N421" s="72">
        <v>0.42825867552428099</v>
      </c>
      <c r="O421" s="73">
        <v>4.3147269420211196E-3</v>
      </c>
      <c r="P421" s="73"/>
      <c r="Q421" s="73"/>
      <c r="R421" s="74">
        <v>0.47995311063333301</v>
      </c>
      <c r="S421" s="73">
        <v>7.5115270904405999E-3</v>
      </c>
      <c r="T421" s="74">
        <v>0</v>
      </c>
      <c r="U421" s="74">
        <v>0</v>
      </c>
      <c r="V421" s="74">
        <v>0.33186054709420498</v>
      </c>
      <c r="W421" s="73">
        <v>4.4596273699058697E-3</v>
      </c>
      <c r="X421" s="74">
        <v>9.6398128430075905E-2</v>
      </c>
      <c r="Y421" s="73">
        <v>1.26393742926285E-3</v>
      </c>
      <c r="Z421" s="73">
        <v>0.908211786157614</v>
      </c>
      <c r="AA421" s="73">
        <v>1.0633043529749701E-2</v>
      </c>
      <c r="AB421" s="73">
        <v>0.46088837873984501</v>
      </c>
      <c r="AC421" s="73">
        <v>0.46088837873984501</v>
      </c>
    </row>
    <row r="422" spans="1:29" x14ac:dyDescent="0.3">
      <c r="A422" t="s">
        <v>88</v>
      </c>
      <c r="B422" t="s">
        <v>95</v>
      </c>
      <c r="C422">
        <v>27127</v>
      </c>
      <c r="D422">
        <v>103</v>
      </c>
      <c r="E422" t="s">
        <v>90</v>
      </c>
      <c r="F422" t="s">
        <v>39</v>
      </c>
      <c r="G422">
        <v>512</v>
      </c>
      <c r="H422" t="s">
        <v>157</v>
      </c>
      <c r="I422" t="s">
        <v>158</v>
      </c>
      <c r="J422">
        <v>363</v>
      </c>
      <c r="L422" s="72">
        <v>1.1014266145454501</v>
      </c>
      <c r="M422" s="73">
        <v>4.1277208138355299E-3</v>
      </c>
      <c r="N422" s="72">
        <v>0.22277769335018499</v>
      </c>
      <c r="O422" s="73">
        <v>2.2708349917293499E-3</v>
      </c>
      <c r="P422" s="73"/>
      <c r="Q422" s="73"/>
      <c r="R422" s="74">
        <v>1.1014266145454501</v>
      </c>
      <c r="S422" s="73">
        <v>4.1277208138355299E-3</v>
      </c>
      <c r="T422" s="74">
        <v>0</v>
      </c>
      <c r="U422" s="74">
        <v>0</v>
      </c>
      <c r="V422" s="74">
        <v>0.184209071377712</v>
      </c>
      <c r="W422" s="73">
        <v>2.5623405726267002E-3</v>
      </c>
      <c r="X422" s="74">
        <v>3.8568621972472898E-2</v>
      </c>
      <c r="Y422" s="73">
        <v>5.4437953521880005E-4</v>
      </c>
      <c r="Z422" s="73">
        <v>1.32420430789564</v>
      </c>
      <c r="AA422" s="73">
        <v>5.2993274890678899E-3</v>
      </c>
      <c r="AB422" s="73">
        <v>0.97232489203711303</v>
      </c>
      <c r="AC422" s="73">
        <v>0.97232489203711303</v>
      </c>
    </row>
    <row r="423" spans="1:29" x14ac:dyDescent="0.3">
      <c r="A423" t="s">
        <v>88</v>
      </c>
      <c r="B423" t="s">
        <v>95</v>
      </c>
      <c r="C423">
        <v>27127</v>
      </c>
      <c r="D423">
        <v>103</v>
      </c>
      <c r="E423" t="s">
        <v>90</v>
      </c>
      <c r="F423" t="s">
        <v>42</v>
      </c>
      <c r="G423">
        <v>528</v>
      </c>
      <c r="H423" t="s">
        <v>49</v>
      </c>
      <c r="I423" t="s">
        <v>51</v>
      </c>
      <c r="J423">
        <v>90</v>
      </c>
      <c r="L423" s="72">
        <v>1.5751928255555402E-2</v>
      </c>
      <c r="M423" s="73">
        <v>1.1508235539693099E-3</v>
      </c>
      <c r="N423" s="72">
        <v>2.1006072104890101E-2</v>
      </c>
      <c r="O423" s="73">
        <v>8.5422971410210307E-3</v>
      </c>
      <c r="P423" s="73"/>
      <c r="Q423" s="73"/>
      <c r="R423" s="74">
        <v>1.5751928255555402E-2</v>
      </c>
      <c r="S423" s="73">
        <v>1.1508235539693099E-3</v>
      </c>
      <c r="T423" s="74">
        <v>0</v>
      </c>
      <c r="U423" s="74">
        <v>0</v>
      </c>
      <c r="V423" s="74">
        <v>2.0976855675992799E-2</v>
      </c>
      <c r="W423" s="73">
        <v>8.5427147451551406E-3</v>
      </c>
      <c r="X423" s="74">
        <v>2.9216428897299999E-5</v>
      </c>
      <c r="Y423" s="73">
        <v>1.4228326409699999E-5</v>
      </c>
      <c r="Z423" s="73">
        <v>3.6758000360445603E-2</v>
      </c>
      <c r="AA423" s="73">
        <v>8.7146025953953998E-3</v>
      </c>
      <c r="AB423" s="73">
        <v>-0.14944228108661101</v>
      </c>
      <c r="AC423" s="73">
        <v>-0.14944228108661101</v>
      </c>
    </row>
    <row r="424" spans="1:29" x14ac:dyDescent="0.3">
      <c r="A424" t="s">
        <v>88</v>
      </c>
      <c r="B424" t="s">
        <v>95</v>
      </c>
      <c r="C424">
        <v>27127</v>
      </c>
      <c r="D424">
        <v>103</v>
      </c>
      <c r="E424" t="s">
        <v>90</v>
      </c>
      <c r="F424" t="s">
        <v>42</v>
      </c>
      <c r="G424">
        <v>528</v>
      </c>
      <c r="H424" t="s">
        <v>49</v>
      </c>
      <c r="I424" t="s">
        <v>50</v>
      </c>
      <c r="J424">
        <v>88</v>
      </c>
      <c r="L424" s="72">
        <v>9.8977647625000206E-2</v>
      </c>
      <c r="M424" s="73">
        <v>1.16850193454162E-3</v>
      </c>
      <c r="N424" s="72">
        <v>3.2425536068893299E-2</v>
      </c>
      <c r="O424" s="73">
        <v>7.3523642702039995E-4</v>
      </c>
      <c r="P424" s="73"/>
      <c r="Q424" s="73"/>
      <c r="R424" s="74">
        <v>9.8977647625000206E-2</v>
      </c>
      <c r="S424" s="73">
        <v>1.16850193454162E-3</v>
      </c>
      <c r="T424" s="74">
        <v>0</v>
      </c>
      <c r="U424" s="74">
        <v>0</v>
      </c>
      <c r="V424" s="74">
        <v>3.2410314007124998E-2</v>
      </c>
      <c r="W424" s="73">
        <v>7.3482246251000002E-4</v>
      </c>
      <c r="X424" s="74">
        <v>1.5222061768299999E-5</v>
      </c>
      <c r="Y424" s="73">
        <v>3.6987266048999998E-6</v>
      </c>
      <c r="Z424" s="73">
        <v>0.13140318369389301</v>
      </c>
      <c r="AA424" s="73">
        <v>1.1414620449208201E-3</v>
      </c>
      <c r="AB424" s="73">
        <v>0.105479301344615</v>
      </c>
      <c r="AC424" s="73">
        <v>0.105479301344615</v>
      </c>
    </row>
    <row r="425" spans="1:29" x14ac:dyDescent="0.3">
      <c r="A425" t="s">
        <v>88</v>
      </c>
      <c r="B425" t="s">
        <v>95</v>
      </c>
      <c r="C425">
        <v>27127</v>
      </c>
      <c r="D425">
        <v>103</v>
      </c>
      <c r="E425" t="s">
        <v>90</v>
      </c>
      <c r="F425" t="s">
        <v>42</v>
      </c>
      <c r="G425">
        <v>590</v>
      </c>
      <c r="H425" t="s">
        <v>28</v>
      </c>
      <c r="I425" t="s">
        <v>204</v>
      </c>
      <c r="J425">
        <v>90</v>
      </c>
      <c r="L425" s="72">
        <v>7.8391304322222397E-2</v>
      </c>
      <c r="M425" s="73">
        <v>3.9886723524679997E-4</v>
      </c>
      <c r="N425" s="72">
        <v>0.106499705046792</v>
      </c>
      <c r="O425" s="73">
        <v>7.3887550760250598E-3</v>
      </c>
      <c r="P425" s="73"/>
      <c r="Q425" s="73"/>
      <c r="R425" s="74">
        <v>7.8391304322222397E-2</v>
      </c>
      <c r="S425" s="73">
        <v>3.9886723524679997E-4</v>
      </c>
      <c r="T425" s="74">
        <v>0</v>
      </c>
      <c r="U425" s="74">
        <v>0</v>
      </c>
      <c r="V425" s="74">
        <v>0.10400261703977599</v>
      </c>
      <c r="W425" s="73">
        <v>7.3897318282292101E-3</v>
      </c>
      <c r="X425" s="74">
        <v>2.49708800701579E-3</v>
      </c>
      <c r="Y425" s="73">
        <v>1.50990690801E-5</v>
      </c>
      <c r="Z425" s="73">
        <v>0.18489100936901401</v>
      </c>
      <c r="AA425" s="73">
        <v>7.5092287107923197E-3</v>
      </c>
      <c r="AB425" s="73">
        <v>1.23167956529062E-2</v>
      </c>
      <c r="AC425" s="73">
        <v>1.23167956529062E-2</v>
      </c>
    </row>
    <row r="426" spans="1:29" x14ac:dyDescent="0.3">
      <c r="A426" t="s">
        <v>88</v>
      </c>
      <c r="B426" t="s">
        <v>95</v>
      </c>
      <c r="C426">
        <v>27127</v>
      </c>
      <c r="D426">
        <v>103</v>
      </c>
      <c r="E426" t="s">
        <v>90</v>
      </c>
      <c r="F426" t="s">
        <v>42</v>
      </c>
      <c r="G426">
        <v>590</v>
      </c>
      <c r="H426" t="s">
        <v>28</v>
      </c>
      <c r="I426" t="s">
        <v>205</v>
      </c>
      <c r="J426">
        <v>88</v>
      </c>
      <c r="L426" s="72">
        <v>7.8074892624999906E-2</v>
      </c>
      <c r="M426" s="73">
        <v>4.9570652058699999E-4</v>
      </c>
      <c r="N426" s="72">
        <v>0.123856051416773</v>
      </c>
      <c r="O426" s="73">
        <v>9.0089692776872607E-3</v>
      </c>
      <c r="P426" s="73"/>
      <c r="Q426" s="73"/>
      <c r="R426" s="74">
        <v>7.8074892624999906E-2</v>
      </c>
      <c r="S426" s="73">
        <v>4.9570652058699999E-4</v>
      </c>
      <c r="T426" s="74">
        <v>0</v>
      </c>
      <c r="U426" s="74">
        <v>0</v>
      </c>
      <c r="V426" s="74">
        <v>0.12132170934717799</v>
      </c>
      <c r="W426" s="73">
        <v>9.0087492846776009E-3</v>
      </c>
      <c r="X426" s="74">
        <v>2.5343420695953301E-3</v>
      </c>
      <c r="Y426" s="73">
        <v>6.0386801357999997E-6</v>
      </c>
      <c r="Z426" s="73">
        <v>0.201930944041773</v>
      </c>
      <c r="AA426" s="73">
        <v>9.1692360705062006E-3</v>
      </c>
      <c r="AB426" s="73">
        <v>1.13737130972722E-2</v>
      </c>
      <c r="AC426" s="73">
        <v>1.13737130972722E-2</v>
      </c>
    </row>
    <row r="427" spans="1:29" x14ac:dyDescent="0.3">
      <c r="A427" t="s">
        <v>88</v>
      </c>
      <c r="B427" t="s">
        <v>95</v>
      </c>
      <c r="C427">
        <v>27127</v>
      </c>
      <c r="D427">
        <v>103</v>
      </c>
      <c r="E427" t="s">
        <v>90</v>
      </c>
      <c r="F427" t="s">
        <v>42</v>
      </c>
      <c r="G427">
        <v>590</v>
      </c>
      <c r="H427" t="s">
        <v>28</v>
      </c>
      <c r="I427" t="s">
        <v>206</v>
      </c>
      <c r="J427">
        <v>90</v>
      </c>
      <c r="L427" s="72">
        <v>5.1515896788888703E-2</v>
      </c>
      <c r="M427" s="73">
        <v>3.0384114955489999E-4</v>
      </c>
      <c r="N427" s="72">
        <v>0.110358242987059</v>
      </c>
      <c r="O427" s="73">
        <v>6.9939194088988301E-3</v>
      </c>
      <c r="P427" s="73"/>
      <c r="Q427" s="73"/>
      <c r="R427" s="74">
        <v>5.1515896788888703E-2</v>
      </c>
      <c r="S427" s="73">
        <v>3.0384114955489999E-4</v>
      </c>
      <c r="T427" s="74">
        <v>0</v>
      </c>
      <c r="U427" s="74">
        <v>0</v>
      </c>
      <c r="V427" s="74">
        <v>0.107863580159526</v>
      </c>
      <c r="W427" s="73">
        <v>6.9947193088413899E-3</v>
      </c>
      <c r="X427" s="74">
        <v>2.4946628275335598E-3</v>
      </c>
      <c r="Y427" s="73">
        <v>1.50578988385E-5</v>
      </c>
      <c r="Z427" s="73">
        <v>0.161874139775948</v>
      </c>
      <c r="AA427" s="73">
        <v>7.1219297211826699E-3</v>
      </c>
      <c r="AB427" s="73">
        <v>-1.6660817695487599E-2</v>
      </c>
      <c r="AC427" s="73">
        <v>-1.6660817695487599E-2</v>
      </c>
    </row>
    <row r="428" spans="1:29" x14ac:dyDescent="0.3">
      <c r="A428" t="s">
        <v>88</v>
      </c>
      <c r="B428" t="s">
        <v>95</v>
      </c>
      <c r="C428">
        <v>27127</v>
      </c>
      <c r="D428">
        <v>103</v>
      </c>
      <c r="E428" t="s">
        <v>90</v>
      </c>
      <c r="F428" t="s">
        <v>42</v>
      </c>
      <c r="G428">
        <v>590</v>
      </c>
      <c r="H428" t="s">
        <v>28</v>
      </c>
      <c r="I428" t="s">
        <v>207</v>
      </c>
      <c r="J428">
        <v>88</v>
      </c>
      <c r="L428" s="72">
        <v>5.1093543625000001E-2</v>
      </c>
      <c r="M428" s="73">
        <v>3.4468628310229998E-4</v>
      </c>
      <c r="N428" s="72">
        <v>0.116204817820016</v>
      </c>
      <c r="O428" s="73">
        <v>7.3340988315963099E-3</v>
      </c>
      <c r="P428" s="73"/>
      <c r="Q428" s="73"/>
      <c r="R428" s="74">
        <v>5.1093543625000001E-2</v>
      </c>
      <c r="S428" s="73">
        <v>3.4468628310229998E-4</v>
      </c>
      <c r="T428" s="74">
        <v>0</v>
      </c>
      <c r="U428" s="74">
        <v>0</v>
      </c>
      <c r="V428" s="74">
        <v>0.113671669510982</v>
      </c>
      <c r="W428" s="73">
        <v>7.3340006798057198E-3</v>
      </c>
      <c r="X428" s="74">
        <v>2.5331483090344298E-3</v>
      </c>
      <c r="Y428" s="73">
        <v>5.7288763364000003E-6</v>
      </c>
      <c r="Z428" s="73">
        <v>0.167298361445016</v>
      </c>
      <c r="AA428" s="73">
        <v>7.4554135278827897E-3</v>
      </c>
      <c r="AB428" s="73">
        <v>5.3664577348267899E-2</v>
      </c>
      <c r="AC428" s="73">
        <v>5.3664577348267899E-2</v>
      </c>
    </row>
    <row r="429" spans="1:29" x14ac:dyDescent="0.3">
      <c r="A429" t="s">
        <v>88</v>
      </c>
      <c r="B429" t="s">
        <v>95</v>
      </c>
      <c r="C429">
        <v>27127</v>
      </c>
      <c r="D429">
        <v>103</v>
      </c>
      <c r="E429" t="s">
        <v>90</v>
      </c>
      <c r="F429" t="s">
        <v>42</v>
      </c>
      <c r="G429">
        <v>590</v>
      </c>
      <c r="H429" t="s">
        <v>28</v>
      </c>
      <c r="I429" t="s">
        <v>208</v>
      </c>
      <c r="J429">
        <v>90</v>
      </c>
      <c r="L429" s="72">
        <v>5.1515896788888703E-2</v>
      </c>
      <c r="M429" s="73">
        <v>3.0384114955489999E-4</v>
      </c>
      <c r="N429" s="72">
        <v>0.110358242987059</v>
      </c>
      <c r="O429" s="73">
        <v>6.9939194088988301E-3</v>
      </c>
      <c r="P429" s="73"/>
      <c r="Q429" s="73"/>
      <c r="R429" s="74">
        <v>5.1515896788888703E-2</v>
      </c>
      <c r="S429" s="73">
        <v>3.0384114955489999E-4</v>
      </c>
      <c r="T429" s="74">
        <v>0</v>
      </c>
      <c r="U429" s="74">
        <v>0</v>
      </c>
      <c r="V429" s="74">
        <v>0.107863580159526</v>
      </c>
      <c r="W429" s="73">
        <v>6.9947193088413899E-3</v>
      </c>
      <c r="X429" s="74">
        <v>2.4946628275335598E-3</v>
      </c>
      <c r="Y429" s="73">
        <v>1.50578988385E-5</v>
      </c>
      <c r="Z429" s="73">
        <v>0.161874139775948</v>
      </c>
      <c r="AA429" s="73">
        <v>7.1219297211826699E-3</v>
      </c>
      <c r="AB429" s="73">
        <v>-1.6660817695487599E-2</v>
      </c>
      <c r="AC429" s="73">
        <v>-1.6660817695487599E-2</v>
      </c>
    </row>
    <row r="430" spans="1:29" x14ac:dyDescent="0.3">
      <c r="A430" t="s">
        <v>88</v>
      </c>
      <c r="B430" t="s">
        <v>95</v>
      </c>
      <c r="C430">
        <v>27127</v>
      </c>
      <c r="D430">
        <v>103</v>
      </c>
      <c r="E430" t="s">
        <v>90</v>
      </c>
      <c r="F430" t="s">
        <v>42</v>
      </c>
      <c r="G430">
        <v>590</v>
      </c>
      <c r="H430" t="s">
        <v>28</v>
      </c>
      <c r="I430" t="s">
        <v>209</v>
      </c>
      <c r="J430">
        <v>88</v>
      </c>
      <c r="L430" s="72">
        <v>5.1093543625000001E-2</v>
      </c>
      <c r="M430" s="73">
        <v>3.4468628310229998E-4</v>
      </c>
      <c r="N430" s="72">
        <v>0.116204817820016</v>
      </c>
      <c r="O430" s="73">
        <v>7.3340988315963099E-3</v>
      </c>
      <c r="P430" s="73"/>
      <c r="Q430" s="73"/>
      <c r="R430" s="74">
        <v>5.1093543625000001E-2</v>
      </c>
      <c r="S430" s="73">
        <v>3.4468628310229998E-4</v>
      </c>
      <c r="T430" s="74">
        <v>0</v>
      </c>
      <c r="U430" s="74">
        <v>0</v>
      </c>
      <c r="V430" s="74">
        <v>0.113671669510982</v>
      </c>
      <c r="W430" s="73">
        <v>7.3340006798057198E-3</v>
      </c>
      <c r="X430" s="74">
        <v>2.5331483090344298E-3</v>
      </c>
      <c r="Y430" s="73">
        <v>5.7288763364000003E-6</v>
      </c>
      <c r="Z430" s="73">
        <v>0.167298361445016</v>
      </c>
      <c r="AA430" s="73">
        <v>7.4554135278827897E-3</v>
      </c>
      <c r="AB430" s="73">
        <v>5.3664577348267899E-2</v>
      </c>
      <c r="AC430" s="73">
        <v>5.3664577348267899E-2</v>
      </c>
    </row>
    <row r="431" spans="1:29" x14ac:dyDescent="0.3">
      <c r="A431" t="s">
        <v>88</v>
      </c>
      <c r="B431" t="s">
        <v>95</v>
      </c>
      <c r="C431">
        <v>27127</v>
      </c>
      <c r="D431">
        <v>103</v>
      </c>
      <c r="E431" t="s">
        <v>90</v>
      </c>
      <c r="F431" t="s">
        <v>42</v>
      </c>
      <c r="G431">
        <v>590</v>
      </c>
      <c r="H431" t="s">
        <v>28</v>
      </c>
      <c r="I431" t="s">
        <v>210</v>
      </c>
      <c r="J431">
        <v>90</v>
      </c>
      <c r="L431" s="72">
        <v>6.4906610388888897E-2</v>
      </c>
      <c r="M431" s="73">
        <v>3.551552138082E-4</v>
      </c>
      <c r="N431" s="72">
        <v>0.105917022543768</v>
      </c>
      <c r="O431" s="73">
        <v>7.0826419312746197E-3</v>
      </c>
      <c r="P431" s="73"/>
      <c r="Q431" s="73"/>
      <c r="R431" s="74">
        <v>6.4906610388888897E-2</v>
      </c>
      <c r="S431" s="73">
        <v>3.551552138082E-4</v>
      </c>
      <c r="T431" s="74">
        <v>0</v>
      </c>
      <c r="U431" s="74">
        <v>0</v>
      </c>
      <c r="V431" s="74">
        <v>0.10342118011413499</v>
      </c>
      <c r="W431" s="73">
        <v>7.0835315250648298E-3</v>
      </c>
      <c r="X431" s="74">
        <v>2.4958424296328201E-3</v>
      </c>
      <c r="Y431" s="73">
        <v>1.50878480461E-5</v>
      </c>
      <c r="Z431" s="73">
        <v>0.17082363293265701</v>
      </c>
      <c r="AA431" s="73">
        <v>7.21415308548421E-3</v>
      </c>
      <c r="AB431" s="73">
        <v>6.6766557543678703E-3</v>
      </c>
      <c r="AC431" s="73">
        <v>6.6766557543678703E-3</v>
      </c>
    </row>
    <row r="432" spans="1:29" x14ac:dyDescent="0.3">
      <c r="A432" t="s">
        <v>88</v>
      </c>
      <c r="B432" t="s">
        <v>95</v>
      </c>
      <c r="C432">
        <v>27127</v>
      </c>
      <c r="D432">
        <v>103</v>
      </c>
      <c r="E432" t="s">
        <v>90</v>
      </c>
      <c r="F432" t="s">
        <v>42</v>
      </c>
      <c r="G432">
        <v>590</v>
      </c>
      <c r="H432" t="s">
        <v>28</v>
      </c>
      <c r="I432" t="s">
        <v>211</v>
      </c>
      <c r="J432">
        <v>88</v>
      </c>
      <c r="L432" s="72">
        <v>6.4564151749999896E-2</v>
      </c>
      <c r="M432" s="73">
        <v>4.2008688850940002E-4</v>
      </c>
      <c r="N432" s="72">
        <v>0.11903781765363</v>
      </c>
      <c r="O432" s="73">
        <v>8.2385778642613296E-3</v>
      </c>
      <c r="P432" s="73"/>
      <c r="Q432" s="73"/>
      <c r="R432" s="74">
        <v>6.4564151749999896E-2</v>
      </c>
      <c r="S432" s="73">
        <v>4.2008688850940002E-4</v>
      </c>
      <c r="T432" s="74">
        <v>0</v>
      </c>
      <c r="U432" s="74">
        <v>0</v>
      </c>
      <c r="V432" s="74">
        <v>0.11650452875191</v>
      </c>
      <c r="W432" s="73">
        <v>8.2382362755824903E-3</v>
      </c>
      <c r="X432" s="74">
        <v>2.5332889017198701E-3</v>
      </c>
      <c r="Y432" s="73">
        <v>5.7369289564999998E-6</v>
      </c>
      <c r="Z432" s="73">
        <v>0.18360196940362999</v>
      </c>
      <c r="AA432" s="73">
        <v>8.3758028146904001E-3</v>
      </c>
      <c r="AB432" s="73">
        <v>3.8805698135585501E-2</v>
      </c>
      <c r="AC432" s="73">
        <v>3.8805698135585501E-2</v>
      </c>
    </row>
    <row r="433" spans="1:29" x14ac:dyDescent="0.3">
      <c r="A433" t="s">
        <v>88</v>
      </c>
      <c r="B433" t="s">
        <v>95</v>
      </c>
      <c r="C433">
        <v>27127</v>
      </c>
      <c r="D433">
        <v>103</v>
      </c>
      <c r="E433" t="s">
        <v>90</v>
      </c>
      <c r="F433" t="s">
        <v>42</v>
      </c>
      <c r="G433">
        <v>590</v>
      </c>
      <c r="H433" t="s">
        <v>28</v>
      </c>
      <c r="I433" t="s">
        <v>212</v>
      </c>
      <c r="J433">
        <v>90</v>
      </c>
      <c r="L433" s="72">
        <v>9.8803338088888998E-2</v>
      </c>
      <c r="M433" s="73">
        <v>4.6362148776450001E-4</v>
      </c>
      <c r="N433" s="72">
        <v>0.113018024323674</v>
      </c>
      <c r="O433" s="73">
        <v>8.3884268512780004E-3</v>
      </c>
      <c r="P433" s="73"/>
      <c r="Q433" s="73"/>
      <c r="R433" s="74">
        <v>9.8803338088888998E-2</v>
      </c>
      <c r="S433" s="73">
        <v>4.6362148776450001E-4</v>
      </c>
      <c r="T433" s="74">
        <v>0</v>
      </c>
      <c r="U433" s="74">
        <v>0</v>
      </c>
      <c r="V433" s="74">
        <v>0.11052043795925</v>
      </c>
      <c r="W433" s="73">
        <v>8.3898251732890099E-3</v>
      </c>
      <c r="X433" s="74">
        <v>2.4975863644240998E-3</v>
      </c>
      <c r="Y433" s="73">
        <v>1.51237222448E-5</v>
      </c>
      <c r="Z433" s="73">
        <v>0.211821362412563</v>
      </c>
      <c r="AA433" s="73">
        <v>8.4848904013158592E-3</v>
      </c>
      <c r="AB433" s="73">
        <v>5.5307922730539798E-2</v>
      </c>
      <c r="AC433" s="73">
        <v>5.5307922730539798E-2</v>
      </c>
    </row>
    <row r="434" spans="1:29" x14ac:dyDescent="0.3">
      <c r="A434" t="s">
        <v>88</v>
      </c>
      <c r="B434" t="s">
        <v>95</v>
      </c>
      <c r="C434">
        <v>27127</v>
      </c>
      <c r="D434">
        <v>103</v>
      </c>
      <c r="E434" t="s">
        <v>90</v>
      </c>
      <c r="F434" t="s">
        <v>42</v>
      </c>
      <c r="G434">
        <v>590</v>
      </c>
      <c r="H434" t="s">
        <v>28</v>
      </c>
      <c r="I434" t="s">
        <v>213</v>
      </c>
      <c r="J434">
        <v>88</v>
      </c>
      <c r="L434" s="72">
        <v>9.83218649999998E-2</v>
      </c>
      <c r="M434" s="73">
        <v>6.0179585130339997E-4</v>
      </c>
      <c r="N434" s="72">
        <v>0.128537947062354</v>
      </c>
      <c r="O434" s="73">
        <v>9.9928199052218298E-3</v>
      </c>
      <c r="P434" s="73"/>
      <c r="Q434" s="73"/>
      <c r="R434" s="74">
        <v>9.83218649999998E-2</v>
      </c>
      <c r="S434" s="73">
        <v>6.0179585130339997E-4</v>
      </c>
      <c r="T434" s="74">
        <v>0</v>
      </c>
      <c r="U434" s="74">
        <v>0</v>
      </c>
      <c r="V434" s="74">
        <v>0.12600290647864201</v>
      </c>
      <c r="W434" s="73">
        <v>9.9928316543693198E-3</v>
      </c>
      <c r="X434" s="74">
        <v>2.5350405837117999E-3</v>
      </c>
      <c r="Y434" s="73">
        <v>6.0649703770999998E-6</v>
      </c>
      <c r="Z434" s="73">
        <v>0.226859812062354</v>
      </c>
      <c r="AA434" s="73">
        <v>1.01678415915565E-2</v>
      </c>
      <c r="AB434" s="73">
        <v>4.0758829847041399E-2</v>
      </c>
      <c r="AC434" s="73">
        <v>4.0758829847041399E-2</v>
      </c>
    </row>
    <row r="435" spans="1:29" x14ac:dyDescent="0.3">
      <c r="A435" t="s">
        <v>88</v>
      </c>
      <c r="B435" t="s">
        <v>95</v>
      </c>
      <c r="C435">
        <v>27127</v>
      </c>
      <c r="D435">
        <v>103</v>
      </c>
      <c r="E435" t="s">
        <v>90</v>
      </c>
      <c r="F435" t="s">
        <v>42</v>
      </c>
      <c r="G435">
        <v>590</v>
      </c>
      <c r="H435" t="s">
        <v>28</v>
      </c>
      <c r="I435" t="s">
        <v>214</v>
      </c>
      <c r="J435">
        <v>90</v>
      </c>
      <c r="L435" s="72">
        <v>0.132618451288888</v>
      </c>
      <c r="M435" s="73">
        <v>5.9749912867510001E-4</v>
      </c>
      <c r="N435" s="72">
        <v>0.11724015642072801</v>
      </c>
      <c r="O435" s="73">
        <v>8.9479531023463291E-3</v>
      </c>
      <c r="P435" s="73"/>
      <c r="Q435" s="73"/>
      <c r="R435" s="74">
        <v>0.132618451288888</v>
      </c>
      <c r="S435" s="73">
        <v>5.9749912867510001E-4</v>
      </c>
      <c r="T435" s="74">
        <v>0</v>
      </c>
      <c r="U435" s="74">
        <v>0</v>
      </c>
      <c r="V435" s="74">
        <v>0.114741835160019</v>
      </c>
      <c r="W435" s="73">
        <v>8.9495004866694695E-3</v>
      </c>
      <c r="X435" s="74">
        <v>2.4983212607097402E-3</v>
      </c>
      <c r="Y435" s="73">
        <v>1.5280782414700001E-5</v>
      </c>
      <c r="Z435" s="73">
        <v>0.24985860770961699</v>
      </c>
      <c r="AA435" s="73">
        <v>8.9960263758124999E-3</v>
      </c>
      <c r="AB435" s="73">
        <v>0.11569543862979099</v>
      </c>
      <c r="AC435" s="73">
        <v>0.11569543862979099</v>
      </c>
    </row>
    <row r="436" spans="1:29" x14ac:dyDescent="0.3">
      <c r="A436" t="s">
        <v>88</v>
      </c>
      <c r="B436" t="s">
        <v>95</v>
      </c>
      <c r="C436">
        <v>27127</v>
      </c>
      <c r="D436">
        <v>103</v>
      </c>
      <c r="E436" t="s">
        <v>90</v>
      </c>
      <c r="F436" t="s">
        <v>42</v>
      </c>
      <c r="G436">
        <v>590</v>
      </c>
      <c r="H436" t="s">
        <v>28</v>
      </c>
      <c r="I436" t="s">
        <v>215</v>
      </c>
      <c r="J436">
        <v>88</v>
      </c>
      <c r="L436" s="72">
        <v>0.131977728749999</v>
      </c>
      <c r="M436" s="73">
        <v>7.82833148322E-4</v>
      </c>
      <c r="N436" s="72">
        <v>0.12806284801290199</v>
      </c>
      <c r="O436" s="73">
        <v>1.10552133632703E-2</v>
      </c>
      <c r="P436" s="73"/>
      <c r="Q436" s="73"/>
      <c r="R436" s="74">
        <v>0.131977728749999</v>
      </c>
      <c r="S436" s="73">
        <v>7.82833148322E-4</v>
      </c>
      <c r="T436" s="74">
        <v>0</v>
      </c>
      <c r="U436" s="74">
        <v>0</v>
      </c>
      <c r="V436" s="74">
        <v>0.125527289922026</v>
      </c>
      <c r="W436" s="73">
        <v>1.10546834318639E-2</v>
      </c>
      <c r="X436" s="74">
        <v>2.5355580908757599E-3</v>
      </c>
      <c r="Y436" s="73">
        <v>6.0832890282E-6</v>
      </c>
      <c r="Z436" s="73">
        <v>0.26004057676290199</v>
      </c>
      <c r="AA436" s="73">
        <v>1.12918669500884E-2</v>
      </c>
      <c r="AB436" s="73">
        <v>4.5109948947757501E-2</v>
      </c>
      <c r="AC436" s="73">
        <v>4.5109948947757501E-2</v>
      </c>
    </row>
    <row r="437" spans="1:29" x14ac:dyDescent="0.3">
      <c r="A437" t="s">
        <v>88</v>
      </c>
      <c r="B437" t="s">
        <v>95</v>
      </c>
      <c r="C437">
        <v>27127</v>
      </c>
      <c r="D437">
        <v>103</v>
      </c>
      <c r="E437" t="s">
        <v>90</v>
      </c>
      <c r="F437" t="s">
        <v>42</v>
      </c>
      <c r="G437">
        <v>590</v>
      </c>
      <c r="H437" t="s">
        <v>28</v>
      </c>
      <c r="I437" t="s">
        <v>44</v>
      </c>
      <c r="J437">
        <v>90</v>
      </c>
      <c r="L437" s="72">
        <v>0.16671270256666601</v>
      </c>
      <c r="M437" s="73">
        <v>7.4449786106460004E-4</v>
      </c>
      <c r="N437" s="72">
        <v>0.11970497524216001</v>
      </c>
      <c r="O437" s="73">
        <v>1.0240507834945199E-2</v>
      </c>
      <c r="P437" s="73"/>
      <c r="Q437" s="73"/>
      <c r="R437" s="74">
        <v>0.16671270256666601</v>
      </c>
      <c r="S437" s="73">
        <v>7.4449786106460004E-4</v>
      </c>
      <c r="T437" s="74">
        <v>0</v>
      </c>
      <c r="U437" s="74">
        <v>0</v>
      </c>
      <c r="V437" s="74">
        <v>0.117204488041876</v>
      </c>
      <c r="W437" s="73">
        <v>1.02423012265913E-2</v>
      </c>
      <c r="X437" s="74">
        <v>2.5004872002845902E-3</v>
      </c>
      <c r="Y437" s="73">
        <v>1.6111255528100001E-5</v>
      </c>
      <c r="Z437" s="73">
        <v>0.28641767780882699</v>
      </c>
      <c r="AA437" s="73">
        <v>1.0311596916245501E-2</v>
      </c>
      <c r="AB437" s="73">
        <v>0.13344698274518199</v>
      </c>
      <c r="AC437" s="73">
        <v>0.13344698274518199</v>
      </c>
    </row>
    <row r="438" spans="1:29" x14ac:dyDescent="0.3">
      <c r="A438" t="s">
        <v>88</v>
      </c>
      <c r="B438" t="s">
        <v>95</v>
      </c>
      <c r="C438">
        <v>27127</v>
      </c>
      <c r="D438">
        <v>103</v>
      </c>
      <c r="E438" t="s">
        <v>90</v>
      </c>
      <c r="F438" t="s">
        <v>42</v>
      </c>
      <c r="G438">
        <v>590</v>
      </c>
      <c r="H438" t="s">
        <v>28</v>
      </c>
      <c r="I438" t="s">
        <v>43</v>
      </c>
      <c r="J438">
        <v>88</v>
      </c>
      <c r="L438" s="72">
        <v>0.16582683674999901</v>
      </c>
      <c r="M438" s="73">
        <v>9.7431450933060004E-4</v>
      </c>
      <c r="N438" s="72">
        <v>0.13127679699435599</v>
      </c>
      <c r="O438" s="73">
        <v>1.1505238988256301E-2</v>
      </c>
      <c r="P438" s="73"/>
      <c r="Q438" s="73"/>
      <c r="R438" s="74">
        <v>0.16582683674999901</v>
      </c>
      <c r="S438" s="73">
        <v>9.7431450933060004E-4</v>
      </c>
      <c r="T438" s="74">
        <v>0</v>
      </c>
      <c r="U438" s="74">
        <v>0</v>
      </c>
      <c r="V438" s="74">
        <v>0.12874004528062399</v>
      </c>
      <c r="W438" s="73">
        <v>1.15049430634816E-2</v>
      </c>
      <c r="X438" s="74">
        <v>2.5367517137311899E-3</v>
      </c>
      <c r="Y438" s="73">
        <v>6.2755889456999996E-6</v>
      </c>
      <c r="Z438" s="73">
        <v>0.297103633744356</v>
      </c>
      <c r="AA438" s="73">
        <v>1.1796195199670101E-2</v>
      </c>
      <c r="AB438" s="73">
        <v>6.9588611419857796E-2</v>
      </c>
      <c r="AC438" s="73">
        <v>6.9588611419857796E-2</v>
      </c>
    </row>
    <row r="439" spans="1:29" x14ac:dyDescent="0.3">
      <c r="A439" t="s">
        <v>88</v>
      </c>
      <c r="B439" t="s">
        <v>95</v>
      </c>
      <c r="C439">
        <v>27127</v>
      </c>
      <c r="D439">
        <v>103</v>
      </c>
      <c r="E439" t="s">
        <v>90</v>
      </c>
      <c r="F439" t="s">
        <v>42</v>
      </c>
      <c r="G439">
        <v>590</v>
      </c>
      <c r="H439" t="s">
        <v>28</v>
      </c>
      <c r="I439" t="s">
        <v>47</v>
      </c>
      <c r="J439">
        <v>90</v>
      </c>
      <c r="L439" s="72">
        <v>7.8391304322222397E-2</v>
      </c>
      <c r="M439" s="73">
        <v>3.9886723524679997E-4</v>
      </c>
      <c r="N439" s="72">
        <v>0.106499705046792</v>
      </c>
      <c r="O439" s="73">
        <v>7.3887550760250598E-3</v>
      </c>
      <c r="P439" s="73"/>
      <c r="Q439" s="73"/>
      <c r="R439" s="74">
        <v>7.8391304322222397E-2</v>
      </c>
      <c r="S439" s="73">
        <v>3.9886723524679997E-4</v>
      </c>
      <c r="T439" s="74">
        <v>0</v>
      </c>
      <c r="U439" s="74">
        <v>0</v>
      </c>
      <c r="V439" s="74">
        <v>0.10400261703977599</v>
      </c>
      <c r="W439" s="73">
        <v>7.3897318282292101E-3</v>
      </c>
      <c r="X439" s="74">
        <v>2.49708800701579E-3</v>
      </c>
      <c r="Y439" s="73">
        <v>1.50990690801E-5</v>
      </c>
      <c r="Z439" s="73">
        <v>0.18489100936901401</v>
      </c>
      <c r="AA439" s="73">
        <v>7.5092287107923197E-3</v>
      </c>
      <c r="AB439" s="73">
        <v>1.23167956529062E-2</v>
      </c>
      <c r="AC439" s="73">
        <v>1.23167956529062E-2</v>
      </c>
    </row>
    <row r="440" spans="1:29" x14ac:dyDescent="0.3">
      <c r="A440" t="s">
        <v>88</v>
      </c>
      <c r="B440" t="s">
        <v>95</v>
      </c>
      <c r="C440">
        <v>27127</v>
      </c>
      <c r="D440">
        <v>103</v>
      </c>
      <c r="E440" t="s">
        <v>90</v>
      </c>
      <c r="F440" t="s">
        <v>42</v>
      </c>
      <c r="G440">
        <v>590</v>
      </c>
      <c r="H440" t="s">
        <v>28</v>
      </c>
      <c r="I440" t="s">
        <v>46</v>
      </c>
      <c r="J440">
        <v>88</v>
      </c>
      <c r="L440" s="72">
        <v>7.8074892624999906E-2</v>
      </c>
      <c r="M440" s="73">
        <v>4.9570652058699999E-4</v>
      </c>
      <c r="N440" s="72">
        <v>0.123856051416773</v>
      </c>
      <c r="O440" s="73">
        <v>9.0089692776872607E-3</v>
      </c>
      <c r="P440" s="73"/>
      <c r="Q440" s="73"/>
      <c r="R440" s="74">
        <v>7.8074892624999906E-2</v>
      </c>
      <c r="S440" s="73">
        <v>4.9570652058699999E-4</v>
      </c>
      <c r="T440" s="74">
        <v>0</v>
      </c>
      <c r="U440" s="74">
        <v>0</v>
      </c>
      <c r="V440" s="74">
        <v>0.12132170934717799</v>
      </c>
      <c r="W440" s="73">
        <v>9.0087492846776009E-3</v>
      </c>
      <c r="X440" s="74">
        <v>2.5343420695953301E-3</v>
      </c>
      <c r="Y440" s="73">
        <v>6.0386801357999997E-6</v>
      </c>
      <c r="Z440" s="73">
        <v>0.201930944041773</v>
      </c>
      <c r="AA440" s="73">
        <v>9.1692360705062006E-3</v>
      </c>
      <c r="AB440" s="73">
        <v>1.13737130972722E-2</v>
      </c>
      <c r="AC440" s="73">
        <v>1.13737130972722E-2</v>
      </c>
    </row>
    <row r="441" spans="1:29" x14ac:dyDescent="0.3">
      <c r="A441" t="s">
        <v>88</v>
      </c>
      <c r="B441" t="s">
        <v>95</v>
      </c>
      <c r="C441">
        <v>27127</v>
      </c>
      <c r="D441">
        <v>103</v>
      </c>
      <c r="E441" t="s">
        <v>90</v>
      </c>
      <c r="F441" t="s">
        <v>42</v>
      </c>
      <c r="G441">
        <v>590</v>
      </c>
      <c r="H441" t="s">
        <v>28</v>
      </c>
      <c r="I441" t="s">
        <v>216</v>
      </c>
      <c r="J441">
        <v>90</v>
      </c>
      <c r="L441" s="72">
        <v>7.8391304322222397E-2</v>
      </c>
      <c r="M441" s="73">
        <v>3.9886723524679997E-4</v>
      </c>
      <c r="N441" s="72">
        <v>0.106499705046792</v>
      </c>
      <c r="O441" s="73">
        <v>7.3887550760250598E-3</v>
      </c>
      <c r="P441" s="73"/>
      <c r="Q441" s="73"/>
      <c r="R441" s="74">
        <v>7.8391304322222397E-2</v>
      </c>
      <c r="S441" s="73">
        <v>3.9886723524679997E-4</v>
      </c>
      <c r="T441" s="74">
        <v>0</v>
      </c>
      <c r="U441" s="74">
        <v>0</v>
      </c>
      <c r="V441" s="74">
        <v>0.10400261703977599</v>
      </c>
      <c r="W441" s="73">
        <v>7.3897318282292101E-3</v>
      </c>
      <c r="X441" s="74">
        <v>2.49708800701579E-3</v>
      </c>
      <c r="Y441" s="73">
        <v>1.50990690801E-5</v>
      </c>
      <c r="Z441" s="73">
        <v>0.18489100936901401</v>
      </c>
      <c r="AA441" s="73">
        <v>7.5092287107923197E-3</v>
      </c>
      <c r="AB441" s="73">
        <v>1.23167956529062E-2</v>
      </c>
      <c r="AC441" s="73">
        <v>1.23167956529062E-2</v>
      </c>
    </row>
    <row r="442" spans="1:29" x14ac:dyDescent="0.3">
      <c r="A442" t="s">
        <v>88</v>
      </c>
      <c r="B442" t="s">
        <v>95</v>
      </c>
      <c r="C442">
        <v>27127</v>
      </c>
      <c r="D442">
        <v>103</v>
      </c>
      <c r="E442" t="s">
        <v>90</v>
      </c>
      <c r="F442" t="s">
        <v>42</v>
      </c>
      <c r="G442">
        <v>590</v>
      </c>
      <c r="H442" t="s">
        <v>28</v>
      </c>
      <c r="I442" t="s">
        <v>217</v>
      </c>
      <c r="J442">
        <v>88</v>
      </c>
      <c r="L442" s="72">
        <v>7.8074892624999906E-2</v>
      </c>
      <c r="M442" s="73">
        <v>4.9570652058699999E-4</v>
      </c>
      <c r="N442" s="72">
        <v>0.123856051416773</v>
      </c>
      <c r="O442" s="73">
        <v>9.0089692776872607E-3</v>
      </c>
      <c r="P442" s="73"/>
      <c r="Q442" s="73"/>
      <c r="R442" s="74">
        <v>7.8074892624999906E-2</v>
      </c>
      <c r="S442" s="73">
        <v>4.9570652058699999E-4</v>
      </c>
      <c r="T442" s="74">
        <v>0</v>
      </c>
      <c r="U442" s="74">
        <v>0</v>
      </c>
      <c r="V442" s="74">
        <v>0.12132170934717799</v>
      </c>
      <c r="W442" s="73">
        <v>9.0087492846776009E-3</v>
      </c>
      <c r="X442" s="74">
        <v>2.5343420695953301E-3</v>
      </c>
      <c r="Y442" s="73">
        <v>6.0386801357999997E-6</v>
      </c>
      <c r="Z442" s="73">
        <v>0.201930944041773</v>
      </c>
      <c r="AA442" s="73">
        <v>9.1692360705062006E-3</v>
      </c>
      <c r="AB442" s="73">
        <v>1.13737130972722E-2</v>
      </c>
      <c r="AC442" s="73">
        <v>1.13737130972722E-2</v>
      </c>
    </row>
    <row r="443" spans="1:29" x14ac:dyDescent="0.3">
      <c r="A443" t="s">
        <v>88</v>
      </c>
      <c r="B443" t="s">
        <v>95</v>
      </c>
      <c r="C443">
        <v>27127</v>
      </c>
      <c r="D443">
        <v>103</v>
      </c>
      <c r="E443" t="s">
        <v>90</v>
      </c>
      <c r="F443" t="s">
        <v>42</v>
      </c>
      <c r="G443">
        <v>590</v>
      </c>
      <c r="H443" t="s">
        <v>28</v>
      </c>
      <c r="I443" t="s">
        <v>218</v>
      </c>
      <c r="J443">
        <v>90</v>
      </c>
      <c r="L443" s="72">
        <v>7.8391304322222397E-2</v>
      </c>
      <c r="M443" s="73">
        <v>3.9886723524679997E-4</v>
      </c>
      <c r="N443" s="72">
        <v>0.106499705046792</v>
      </c>
      <c r="O443" s="73">
        <v>7.3887550760250598E-3</v>
      </c>
      <c r="P443" s="73"/>
      <c r="Q443" s="73"/>
      <c r="R443" s="74">
        <v>7.8391304322222397E-2</v>
      </c>
      <c r="S443" s="73">
        <v>3.9886723524679997E-4</v>
      </c>
      <c r="T443" s="74">
        <v>0</v>
      </c>
      <c r="U443" s="74">
        <v>0</v>
      </c>
      <c r="V443" s="74">
        <v>0.10400261703977599</v>
      </c>
      <c r="W443" s="73">
        <v>7.3897318282292101E-3</v>
      </c>
      <c r="X443" s="74">
        <v>2.49708800701579E-3</v>
      </c>
      <c r="Y443" s="73">
        <v>1.50990690801E-5</v>
      </c>
      <c r="Z443" s="73">
        <v>0.18489100936901401</v>
      </c>
      <c r="AA443" s="73">
        <v>7.5092287107923197E-3</v>
      </c>
      <c r="AB443" s="73">
        <v>1.23167956529062E-2</v>
      </c>
      <c r="AC443" s="73">
        <v>1.23167956529062E-2</v>
      </c>
    </row>
    <row r="444" spans="1:29" x14ac:dyDescent="0.3">
      <c r="A444" t="s">
        <v>88</v>
      </c>
      <c r="B444" t="s">
        <v>95</v>
      </c>
      <c r="C444">
        <v>27127</v>
      </c>
      <c r="D444">
        <v>103</v>
      </c>
      <c r="E444" t="s">
        <v>90</v>
      </c>
      <c r="F444" t="s">
        <v>42</v>
      </c>
      <c r="G444">
        <v>590</v>
      </c>
      <c r="H444" t="s">
        <v>28</v>
      </c>
      <c r="I444" t="s">
        <v>219</v>
      </c>
      <c r="J444">
        <v>88</v>
      </c>
      <c r="L444" s="72">
        <v>7.8074892624999906E-2</v>
      </c>
      <c r="M444" s="73">
        <v>4.9570652058699999E-4</v>
      </c>
      <c r="N444" s="72">
        <v>0.123856051416773</v>
      </c>
      <c r="O444" s="73">
        <v>9.0089692776872607E-3</v>
      </c>
      <c r="P444" s="73"/>
      <c r="Q444" s="73"/>
      <c r="R444" s="74">
        <v>7.8074892624999906E-2</v>
      </c>
      <c r="S444" s="73">
        <v>4.9570652058699999E-4</v>
      </c>
      <c r="T444" s="74">
        <v>0</v>
      </c>
      <c r="U444" s="74">
        <v>0</v>
      </c>
      <c r="V444" s="74">
        <v>0.12132170934717799</v>
      </c>
      <c r="W444" s="73">
        <v>9.0087492846776009E-3</v>
      </c>
      <c r="X444" s="74">
        <v>2.5343420695953301E-3</v>
      </c>
      <c r="Y444" s="73">
        <v>6.0386801357999997E-6</v>
      </c>
      <c r="Z444" s="73">
        <v>0.201930944041773</v>
      </c>
      <c r="AA444" s="73">
        <v>9.1692360705062006E-3</v>
      </c>
      <c r="AB444" s="73">
        <v>1.13737130972722E-2</v>
      </c>
      <c r="AC444" s="73">
        <v>1.13737130972722E-2</v>
      </c>
    </row>
    <row r="445" spans="1:29" x14ac:dyDescent="0.3">
      <c r="A445" t="s">
        <v>88</v>
      </c>
      <c r="B445" t="s">
        <v>95</v>
      </c>
      <c r="C445">
        <v>27127</v>
      </c>
      <c r="D445">
        <v>103</v>
      </c>
      <c r="E445" t="s">
        <v>90</v>
      </c>
      <c r="F445" t="s">
        <v>42</v>
      </c>
      <c r="G445">
        <v>590</v>
      </c>
      <c r="H445" t="s">
        <v>28</v>
      </c>
      <c r="I445" t="s">
        <v>220</v>
      </c>
      <c r="J445">
        <v>90</v>
      </c>
      <c r="L445" s="72">
        <v>9.8803338088888998E-2</v>
      </c>
      <c r="M445" s="73">
        <v>4.6362148776450001E-4</v>
      </c>
      <c r="N445" s="72">
        <v>0.113018024323674</v>
      </c>
      <c r="O445" s="73">
        <v>8.3884268512780004E-3</v>
      </c>
      <c r="P445" s="73"/>
      <c r="Q445" s="73"/>
      <c r="R445" s="74">
        <v>9.8803338088888998E-2</v>
      </c>
      <c r="S445" s="73">
        <v>4.6362148776450001E-4</v>
      </c>
      <c r="T445" s="74">
        <v>0</v>
      </c>
      <c r="U445" s="74">
        <v>0</v>
      </c>
      <c r="V445" s="74">
        <v>0.11052043795925</v>
      </c>
      <c r="W445" s="73">
        <v>8.3898251732890099E-3</v>
      </c>
      <c r="X445" s="74">
        <v>2.4975863644240998E-3</v>
      </c>
      <c r="Y445" s="73">
        <v>1.51237222448E-5</v>
      </c>
      <c r="Z445" s="73">
        <v>0.211821362412563</v>
      </c>
      <c r="AA445" s="73">
        <v>8.4848904013158592E-3</v>
      </c>
      <c r="AB445" s="73">
        <v>5.5307922730539798E-2</v>
      </c>
      <c r="AC445" s="73">
        <v>5.5307922730539798E-2</v>
      </c>
    </row>
    <row r="446" spans="1:29" x14ac:dyDescent="0.3">
      <c r="A446" t="s">
        <v>88</v>
      </c>
      <c r="B446" t="s">
        <v>95</v>
      </c>
      <c r="C446">
        <v>27127</v>
      </c>
      <c r="D446">
        <v>103</v>
      </c>
      <c r="E446" t="s">
        <v>90</v>
      </c>
      <c r="F446" t="s">
        <v>42</v>
      </c>
      <c r="G446">
        <v>590</v>
      </c>
      <c r="H446" t="s">
        <v>28</v>
      </c>
      <c r="I446" t="s">
        <v>221</v>
      </c>
      <c r="J446">
        <v>88</v>
      </c>
      <c r="L446" s="72">
        <v>9.83218649999998E-2</v>
      </c>
      <c r="M446" s="73">
        <v>6.0179585130339997E-4</v>
      </c>
      <c r="N446" s="72">
        <v>0.128537947062354</v>
      </c>
      <c r="O446" s="73">
        <v>9.9928199052218298E-3</v>
      </c>
      <c r="P446" s="73"/>
      <c r="Q446" s="73"/>
      <c r="R446" s="74">
        <v>9.83218649999998E-2</v>
      </c>
      <c r="S446" s="73">
        <v>6.0179585130339997E-4</v>
      </c>
      <c r="T446" s="74">
        <v>0</v>
      </c>
      <c r="U446" s="74">
        <v>0</v>
      </c>
      <c r="V446" s="74">
        <v>0.12600290647864201</v>
      </c>
      <c r="W446" s="73">
        <v>9.9928316543693198E-3</v>
      </c>
      <c r="X446" s="74">
        <v>2.5350405837117999E-3</v>
      </c>
      <c r="Y446" s="73">
        <v>6.0649703770999998E-6</v>
      </c>
      <c r="Z446" s="73">
        <v>0.226859812062354</v>
      </c>
      <c r="AA446" s="73">
        <v>1.01678415915565E-2</v>
      </c>
      <c r="AB446" s="73">
        <v>4.0758829847041399E-2</v>
      </c>
      <c r="AC446" s="73">
        <v>4.0758829847041399E-2</v>
      </c>
    </row>
    <row r="447" spans="1:29" x14ac:dyDescent="0.3">
      <c r="A447" t="s">
        <v>88</v>
      </c>
      <c r="B447" t="s">
        <v>96</v>
      </c>
      <c r="C447">
        <v>27129</v>
      </c>
      <c r="D447">
        <v>103</v>
      </c>
      <c r="E447" t="s">
        <v>90</v>
      </c>
      <c r="F447" t="s">
        <v>16</v>
      </c>
      <c r="G447">
        <v>328</v>
      </c>
      <c r="H447" t="s">
        <v>18</v>
      </c>
      <c r="I447" t="s">
        <v>19</v>
      </c>
      <c r="L447" s="72">
        <v>0.21052600443363101</v>
      </c>
      <c r="M447" s="73">
        <v>-999</v>
      </c>
      <c r="N447" s="72">
        <v>1.2145699933171199E-2</v>
      </c>
      <c r="O447" s="73">
        <v>-999</v>
      </c>
      <c r="P447" s="73"/>
      <c r="Q447" s="73"/>
      <c r="R447" s="74">
        <v>0.21052600443363101</v>
      </c>
      <c r="S447" s="73">
        <v>-999</v>
      </c>
      <c r="T447" s="74">
        <v>0</v>
      </c>
      <c r="U447" s="74">
        <v>0</v>
      </c>
      <c r="V447" s="74">
        <v>1.2145699933171199E-2</v>
      </c>
      <c r="W447" s="73">
        <v>-999</v>
      </c>
      <c r="X447" s="74">
        <v>0</v>
      </c>
      <c r="Y447" s="73">
        <v>-999</v>
      </c>
      <c r="Z447" s="73">
        <v>0.222672066651284</v>
      </c>
      <c r="AA447" s="73"/>
      <c r="AB447" s="73">
        <v>-999</v>
      </c>
      <c r="AC447" s="73">
        <v>-999</v>
      </c>
    </row>
    <row r="448" spans="1:29" x14ac:dyDescent="0.3">
      <c r="A448" t="s">
        <v>88</v>
      </c>
      <c r="B448" t="s">
        <v>96</v>
      </c>
      <c r="C448">
        <v>27129</v>
      </c>
      <c r="D448">
        <v>103</v>
      </c>
      <c r="E448" t="s">
        <v>90</v>
      </c>
      <c r="F448" t="s">
        <v>16</v>
      </c>
      <c r="G448">
        <v>329</v>
      </c>
      <c r="H448" t="s">
        <v>24</v>
      </c>
      <c r="I448" t="s">
        <v>26</v>
      </c>
      <c r="J448">
        <v>300</v>
      </c>
      <c r="L448" s="72">
        <v>0.63918389047333302</v>
      </c>
      <c r="M448" s="73">
        <v>7.9426356808959993E-3</v>
      </c>
      <c r="N448" s="72">
        <v>0.109208200604795</v>
      </c>
      <c r="O448" s="73">
        <v>1.6890928327253001E-3</v>
      </c>
      <c r="P448" s="73"/>
      <c r="Q448" s="73"/>
      <c r="R448" s="74">
        <v>0.63918389047333302</v>
      </c>
      <c r="S448" s="73">
        <v>7.9426356808959993E-3</v>
      </c>
      <c r="T448" s="74">
        <v>0</v>
      </c>
      <c r="U448" s="74">
        <v>0</v>
      </c>
      <c r="V448" s="74">
        <v>7.9411863731182503E-2</v>
      </c>
      <c r="W448" s="73">
        <v>1.6408198716762099E-3</v>
      </c>
      <c r="X448" s="74">
        <v>2.9796336873613001E-2</v>
      </c>
      <c r="Y448" s="73">
        <v>4.0386729696899998E-4</v>
      </c>
      <c r="Z448" s="73">
        <v>0.74839209107812898</v>
      </c>
      <c r="AA448" s="73">
        <v>9.1877714990506992E-3</v>
      </c>
      <c r="AB448" s="73">
        <v>0.32634628882821398</v>
      </c>
      <c r="AC448" s="73">
        <v>0.32634628882821398</v>
      </c>
    </row>
    <row r="449" spans="1:29" x14ac:dyDescent="0.3">
      <c r="A449" t="s">
        <v>88</v>
      </c>
      <c r="B449" t="s">
        <v>96</v>
      </c>
      <c r="C449">
        <v>27129</v>
      </c>
      <c r="D449">
        <v>103</v>
      </c>
      <c r="E449" t="s">
        <v>90</v>
      </c>
      <c r="F449" t="s">
        <v>16</v>
      </c>
      <c r="G449">
        <v>329</v>
      </c>
      <c r="H449" t="s">
        <v>24</v>
      </c>
      <c r="I449" t="s">
        <v>25</v>
      </c>
      <c r="J449">
        <v>363</v>
      </c>
      <c r="L449" s="72">
        <v>0.45798517296969699</v>
      </c>
      <c r="M449" s="73">
        <v>2.8343175918408201E-3</v>
      </c>
      <c r="N449" s="72">
        <v>7.9192021314853894E-2</v>
      </c>
      <c r="O449" s="73">
        <v>1.08213019976459E-3</v>
      </c>
      <c r="P449" s="73"/>
      <c r="Q449" s="73"/>
      <c r="R449" s="74">
        <v>0.45798517296969699</v>
      </c>
      <c r="S449" s="73">
        <v>2.8343175918408201E-3</v>
      </c>
      <c r="T449" s="74">
        <v>0</v>
      </c>
      <c r="U449" s="74">
        <v>0</v>
      </c>
      <c r="V449" s="74">
        <v>7.0318073277056206E-2</v>
      </c>
      <c r="W449" s="73">
        <v>1.17672947899591E-3</v>
      </c>
      <c r="X449" s="74">
        <v>8.8739480377976205E-3</v>
      </c>
      <c r="Y449" s="73">
        <v>2.2548716479029999E-4</v>
      </c>
      <c r="Z449" s="73">
        <v>0.53717719428455002</v>
      </c>
      <c r="AA449" s="73">
        <v>3.37216445364622E-3</v>
      </c>
      <c r="AB449" s="73">
        <v>0.23867075864762</v>
      </c>
      <c r="AC449" s="73">
        <v>0.23867075864762</v>
      </c>
    </row>
    <row r="450" spans="1:29" x14ac:dyDescent="0.3">
      <c r="A450" t="s">
        <v>88</v>
      </c>
      <c r="B450" t="s">
        <v>96</v>
      </c>
      <c r="C450">
        <v>27129</v>
      </c>
      <c r="D450">
        <v>103</v>
      </c>
      <c r="E450" t="s">
        <v>90</v>
      </c>
      <c r="F450" t="s">
        <v>16</v>
      </c>
      <c r="G450">
        <v>340</v>
      </c>
      <c r="H450" t="s">
        <v>21</v>
      </c>
      <c r="I450" t="s">
        <v>148</v>
      </c>
      <c r="J450">
        <v>300</v>
      </c>
      <c r="L450" s="72">
        <v>0.42636611812666603</v>
      </c>
      <c r="M450" s="73">
        <v>8.6027408768636696E-3</v>
      </c>
      <c r="N450" s="72">
        <v>-3.2415668884575803E-2</v>
      </c>
      <c r="O450" s="73">
        <v>1.52718617232122E-3</v>
      </c>
      <c r="P450" s="73"/>
      <c r="Q450" s="73"/>
      <c r="R450" s="74">
        <v>0.42636611812666603</v>
      </c>
      <c r="S450" s="73">
        <v>8.6027408768636696E-3</v>
      </c>
      <c r="T450" s="74">
        <v>0</v>
      </c>
      <c r="U450" s="74">
        <v>0</v>
      </c>
      <c r="V450" s="74">
        <v>-4.7073964183775303E-2</v>
      </c>
      <c r="W450" s="73">
        <v>1.6127067179255499E-3</v>
      </c>
      <c r="X450" s="74">
        <v>1.46582952991995E-2</v>
      </c>
      <c r="Y450" s="73">
        <v>2.8759811892160002E-4</v>
      </c>
      <c r="Z450" s="73">
        <v>0.39395044924209</v>
      </c>
      <c r="AA450" s="73">
        <v>8.3606206028714204E-3</v>
      </c>
      <c r="AB450" s="73">
        <v>-1.8381662860205299E-2</v>
      </c>
      <c r="AC450" s="73">
        <v>-1.8381662860205299E-2</v>
      </c>
    </row>
    <row r="451" spans="1:29" x14ac:dyDescent="0.3">
      <c r="A451" t="s">
        <v>88</v>
      </c>
      <c r="B451" t="s">
        <v>96</v>
      </c>
      <c r="C451">
        <v>27129</v>
      </c>
      <c r="D451">
        <v>103</v>
      </c>
      <c r="E451" t="s">
        <v>90</v>
      </c>
      <c r="F451" t="s">
        <v>16</v>
      </c>
      <c r="G451">
        <v>340</v>
      </c>
      <c r="H451" t="s">
        <v>21</v>
      </c>
      <c r="I451" t="s">
        <v>147</v>
      </c>
      <c r="J451">
        <v>363</v>
      </c>
      <c r="L451" s="72">
        <v>0.479513904848484</v>
      </c>
      <c r="M451" s="73">
        <v>6.7325165737710697E-3</v>
      </c>
      <c r="N451" s="72">
        <v>-4.9542960222612099E-2</v>
      </c>
      <c r="O451" s="73">
        <v>1.07951802505706E-3</v>
      </c>
      <c r="P451" s="73"/>
      <c r="Q451" s="73"/>
      <c r="R451" s="74">
        <v>0.479513904848484</v>
      </c>
      <c r="S451" s="73">
        <v>6.7325165737710697E-3</v>
      </c>
      <c r="T451" s="74">
        <v>0</v>
      </c>
      <c r="U451" s="74">
        <v>0</v>
      </c>
      <c r="V451" s="74">
        <v>-5.6671797340353498E-2</v>
      </c>
      <c r="W451" s="73">
        <v>1.09016283397652E-3</v>
      </c>
      <c r="X451" s="74">
        <v>7.1288371177413599E-3</v>
      </c>
      <c r="Y451" s="73">
        <v>1.498212984485E-4</v>
      </c>
      <c r="Z451" s="73">
        <v>0.42997094462587199</v>
      </c>
      <c r="AA451" s="73">
        <v>6.3009939718613002E-3</v>
      </c>
      <c r="AB451" s="73">
        <v>4.6076597631836802E-2</v>
      </c>
      <c r="AC451" s="73">
        <v>4.6076597631836802E-2</v>
      </c>
    </row>
    <row r="452" spans="1:29" x14ac:dyDescent="0.3">
      <c r="A452" t="s">
        <v>88</v>
      </c>
      <c r="B452" t="s">
        <v>96</v>
      </c>
      <c r="C452">
        <v>27129</v>
      </c>
      <c r="D452">
        <v>103</v>
      </c>
      <c r="E452" t="s">
        <v>90</v>
      </c>
      <c r="F452" t="s">
        <v>16</v>
      </c>
      <c r="G452">
        <v>340</v>
      </c>
      <c r="H452" t="s">
        <v>21</v>
      </c>
      <c r="I452" t="s">
        <v>160</v>
      </c>
      <c r="J452">
        <v>300</v>
      </c>
      <c r="L452" s="72">
        <v>0.37005053030000001</v>
      </c>
      <c r="M452" s="73">
        <v>7.03650927140288E-3</v>
      </c>
      <c r="N452" s="72">
        <v>-1.0969618231625899E-2</v>
      </c>
      <c r="O452" s="73">
        <v>8.3985325756399996E-4</v>
      </c>
      <c r="P452" s="73"/>
      <c r="Q452" s="73"/>
      <c r="R452" s="74">
        <v>0.37005053030000001</v>
      </c>
      <c r="S452" s="73">
        <v>7.03650927140288E-3</v>
      </c>
      <c r="T452" s="74">
        <v>0</v>
      </c>
      <c r="U452" s="74">
        <v>0</v>
      </c>
      <c r="V452" s="74">
        <v>-2.3136882298051501E-2</v>
      </c>
      <c r="W452" s="73">
        <v>8.3598881996759997E-4</v>
      </c>
      <c r="X452" s="74">
        <v>1.2167264066425701E-2</v>
      </c>
      <c r="Y452" s="73">
        <v>2.0516732144930001E-4</v>
      </c>
      <c r="Z452" s="73">
        <v>0.359080912068374</v>
      </c>
      <c r="AA452" s="73">
        <v>6.9158245034639304E-3</v>
      </c>
      <c r="AB452" s="73">
        <v>-999</v>
      </c>
      <c r="AC452" s="73">
        <v>-999</v>
      </c>
    </row>
    <row r="453" spans="1:29" x14ac:dyDescent="0.3">
      <c r="A453" t="s">
        <v>88</v>
      </c>
      <c r="B453" t="s">
        <v>96</v>
      </c>
      <c r="C453">
        <v>27129</v>
      </c>
      <c r="D453">
        <v>103</v>
      </c>
      <c r="E453" t="s">
        <v>90</v>
      </c>
      <c r="F453" t="s">
        <v>16</v>
      </c>
      <c r="G453">
        <v>340</v>
      </c>
      <c r="H453" t="s">
        <v>21</v>
      </c>
      <c r="I453" t="s">
        <v>161</v>
      </c>
      <c r="J453">
        <v>363</v>
      </c>
      <c r="L453" s="72">
        <v>0.33546576354545399</v>
      </c>
      <c r="M453" s="73">
        <v>4.7603290253847496E-3</v>
      </c>
      <c r="N453" s="72">
        <v>-3.0145498932259599E-2</v>
      </c>
      <c r="O453" s="73">
        <v>9.7295545586299997E-4</v>
      </c>
      <c r="P453" s="73"/>
      <c r="Q453" s="73"/>
      <c r="R453" s="74">
        <v>0.33546576354545399</v>
      </c>
      <c r="S453" s="73">
        <v>4.7603290253847496E-3</v>
      </c>
      <c r="T453" s="74">
        <v>0</v>
      </c>
      <c r="U453" s="74">
        <v>0</v>
      </c>
      <c r="V453" s="74">
        <v>-3.6792488773802298E-2</v>
      </c>
      <c r="W453" s="73">
        <v>9.6530962069480005E-4</v>
      </c>
      <c r="X453" s="74">
        <v>6.6469898415427E-3</v>
      </c>
      <c r="Y453" s="73">
        <v>1.0541812578659999E-4</v>
      </c>
      <c r="Z453" s="73">
        <v>0.305320264613194</v>
      </c>
      <c r="AA453" s="73">
        <v>4.57604554037532E-3</v>
      </c>
      <c r="AB453" s="73">
        <v>3.90787039349971E-2</v>
      </c>
      <c r="AC453" s="73">
        <v>3.90787039349971E-2</v>
      </c>
    </row>
    <row r="454" spans="1:29" x14ac:dyDescent="0.3">
      <c r="A454" t="s">
        <v>88</v>
      </c>
      <c r="B454" t="s">
        <v>96</v>
      </c>
      <c r="C454">
        <v>27129</v>
      </c>
      <c r="D454">
        <v>103</v>
      </c>
      <c r="E454" t="s">
        <v>90</v>
      </c>
      <c r="F454" t="s">
        <v>16</v>
      </c>
      <c r="G454">
        <v>340</v>
      </c>
      <c r="H454" t="s">
        <v>21</v>
      </c>
      <c r="I454" t="s">
        <v>151</v>
      </c>
      <c r="J454">
        <v>300</v>
      </c>
      <c r="L454" s="72">
        <v>0.42036799647333301</v>
      </c>
      <c r="M454" s="73">
        <v>8.7452865272808992E-3</v>
      </c>
      <c r="N454" s="72">
        <v>-4.7563428483204202E-3</v>
      </c>
      <c r="O454" s="73">
        <v>1.44258488102206E-3</v>
      </c>
      <c r="P454" s="73"/>
      <c r="Q454" s="73"/>
      <c r="R454" s="74">
        <v>0.42036799647333301</v>
      </c>
      <c r="S454" s="73">
        <v>8.7452865272808992E-3</v>
      </c>
      <c r="T454" s="74">
        <v>0</v>
      </c>
      <c r="U454" s="74">
        <v>0</v>
      </c>
      <c r="V454" s="74">
        <v>-2.8811698602927701E-2</v>
      </c>
      <c r="W454" s="73">
        <v>1.4681614500771799E-3</v>
      </c>
      <c r="X454" s="74">
        <v>2.4055355754607301E-2</v>
      </c>
      <c r="Y454" s="73">
        <v>3.2313053265399999E-4</v>
      </c>
      <c r="Z454" s="73">
        <v>0.41561165362501201</v>
      </c>
      <c r="AA454" s="73">
        <v>8.3640706480116195E-3</v>
      </c>
      <c r="AB454" s="73">
        <v>-2.2334065841361599E-2</v>
      </c>
      <c r="AC454" s="73">
        <v>-2.2334065841361599E-2</v>
      </c>
    </row>
    <row r="455" spans="1:29" x14ac:dyDescent="0.3">
      <c r="A455" t="s">
        <v>88</v>
      </c>
      <c r="B455" t="s">
        <v>96</v>
      </c>
      <c r="C455">
        <v>27129</v>
      </c>
      <c r="D455">
        <v>103</v>
      </c>
      <c r="E455" t="s">
        <v>90</v>
      </c>
      <c r="F455" t="s">
        <v>16</v>
      </c>
      <c r="G455">
        <v>340</v>
      </c>
      <c r="H455" t="s">
        <v>21</v>
      </c>
      <c r="I455" t="s">
        <v>150</v>
      </c>
      <c r="J455">
        <v>363</v>
      </c>
      <c r="L455" s="72">
        <v>0.47531189248484801</v>
      </c>
      <c r="M455" s="73">
        <v>6.7738279720525804E-3</v>
      </c>
      <c r="N455" s="72">
        <v>-2.2295904152083799E-2</v>
      </c>
      <c r="O455" s="73">
        <v>1.0145423390151901E-3</v>
      </c>
      <c r="P455" s="73"/>
      <c r="Q455" s="73"/>
      <c r="R455" s="74">
        <v>0.47531189248484801</v>
      </c>
      <c r="S455" s="73">
        <v>6.7738279720525804E-3</v>
      </c>
      <c r="T455" s="74">
        <v>0</v>
      </c>
      <c r="U455" s="74">
        <v>0</v>
      </c>
      <c r="V455" s="74">
        <v>-3.47661296724458E-2</v>
      </c>
      <c r="W455" s="73">
        <v>9.8624815342769991E-4</v>
      </c>
      <c r="X455" s="74">
        <v>1.2470225520361901E-2</v>
      </c>
      <c r="Y455" s="73">
        <v>1.548701711039E-4</v>
      </c>
      <c r="Z455" s="73">
        <v>0.45301598833276402</v>
      </c>
      <c r="AA455" s="73">
        <v>6.3114837822195796E-3</v>
      </c>
      <c r="AB455" s="73">
        <v>4.6325884097389802E-2</v>
      </c>
      <c r="AC455" s="73">
        <v>4.6325884097389802E-2</v>
      </c>
    </row>
    <row r="456" spans="1:29" x14ac:dyDescent="0.3">
      <c r="A456" t="s">
        <v>88</v>
      </c>
      <c r="B456" t="s">
        <v>96</v>
      </c>
      <c r="C456">
        <v>27129</v>
      </c>
      <c r="D456">
        <v>103</v>
      </c>
      <c r="E456" t="s">
        <v>90</v>
      </c>
      <c r="F456" t="s">
        <v>16</v>
      </c>
      <c r="G456">
        <v>340</v>
      </c>
      <c r="H456" t="s">
        <v>21</v>
      </c>
      <c r="I456" t="s">
        <v>162</v>
      </c>
      <c r="J456">
        <v>300</v>
      </c>
      <c r="L456" s="72">
        <v>0.36305849242666599</v>
      </c>
      <c r="M456" s="73">
        <v>7.1827978802078097E-3</v>
      </c>
      <c r="N456" s="72">
        <v>1.46404978158617E-2</v>
      </c>
      <c r="O456" s="73">
        <v>9.9041876202560003E-4</v>
      </c>
      <c r="P456" s="73"/>
      <c r="Q456" s="73"/>
      <c r="R456" s="74">
        <v>0.36305849242666599</v>
      </c>
      <c r="S456" s="73">
        <v>7.1827978802078097E-3</v>
      </c>
      <c r="T456" s="74">
        <v>0</v>
      </c>
      <c r="U456" s="74">
        <v>0</v>
      </c>
      <c r="V456" s="74">
        <v>-5.0505418949420601E-3</v>
      </c>
      <c r="W456" s="73">
        <v>9.0349456803009997E-4</v>
      </c>
      <c r="X456" s="74">
        <v>1.9691039710803701E-2</v>
      </c>
      <c r="Y456" s="73">
        <v>2.7401779131510002E-4</v>
      </c>
      <c r="Z456" s="73">
        <v>0.37769899024252801</v>
      </c>
      <c r="AA456" s="73">
        <v>6.9814580842474097E-3</v>
      </c>
      <c r="AB456" s="73">
        <v>-999</v>
      </c>
      <c r="AC456" s="73">
        <v>-999</v>
      </c>
    </row>
    <row r="457" spans="1:29" x14ac:dyDescent="0.3">
      <c r="A457" t="s">
        <v>88</v>
      </c>
      <c r="B457" t="s">
        <v>96</v>
      </c>
      <c r="C457">
        <v>27129</v>
      </c>
      <c r="D457">
        <v>103</v>
      </c>
      <c r="E457" t="s">
        <v>90</v>
      </c>
      <c r="F457" t="s">
        <v>16</v>
      </c>
      <c r="G457">
        <v>340</v>
      </c>
      <c r="H457" t="s">
        <v>21</v>
      </c>
      <c r="I457" t="s">
        <v>163</v>
      </c>
      <c r="J457">
        <v>363</v>
      </c>
      <c r="L457" s="72">
        <v>0.32748536569696901</v>
      </c>
      <c r="M457" s="73">
        <v>4.8489242494991602E-3</v>
      </c>
      <c r="N457" s="72">
        <v>-1.0091184967190799E-2</v>
      </c>
      <c r="O457" s="73">
        <v>9.4197464489119995E-4</v>
      </c>
      <c r="P457" s="73"/>
      <c r="Q457" s="73"/>
      <c r="R457" s="74">
        <v>0.32748536569696901</v>
      </c>
      <c r="S457" s="73">
        <v>4.8489242494991602E-3</v>
      </c>
      <c r="T457" s="74">
        <v>0</v>
      </c>
      <c r="U457" s="74">
        <v>0</v>
      </c>
      <c r="V457" s="74">
        <v>-2.0371568506659402E-2</v>
      </c>
      <c r="W457" s="73">
        <v>9.2047648013570001E-4</v>
      </c>
      <c r="X457" s="74">
        <v>1.02803835394685E-2</v>
      </c>
      <c r="Y457" s="73">
        <v>1.246779039533E-4</v>
      </c>
      <c r="Z457" s="73">
        <v>0.31739418072977799</v>
      </c>
      <c r="AA457" s="73">
        <v>4.6116293771239396E-3</v>
      </c>
      <c r="AB457" s="73">
        <v>3.9466841113628297E-2</v>
      </c>
      <c r="AC457" s="73">
        <v>3.9466841113628297E-2</v>
      </c>
    </row>
    <row r="458" spans="1:29" x14ac:dyDescent="0.3">
      <c r="A458" t="s">
        <v>88</v>
      </c>
      <c r="B458" t="s">
        <v>96</v>
      </c>
      <c r="C458">
        <v>27129</v>
      </c>
      <c r="D458">
        <v>103</v>
      </c>
      <c r="E458" t="s">
        <v>90</v>
      </c>
      <c r="F458" t="s">
        <v>16</v>
      </c>
      <c r="G458">
        <v>340</v>
      </c>
      <c r="H458" t="s">
        <v>21</v>
      </c>
      <c r="I458" t="s">
        <v>145</v>
      </c>
      <c r="J458">
        <v>300</v>
      </c>
      <c r="L458" s="72">
        <v>0.43099633129666598</v>
      </c>
      <c r="M458" s="73">
        <v>8.4918137608603599E-3</v>
      </c>
      <c r="N458" s="72">
        <v>-5.9686074505728097E-2</v>
      </c>
      <c r="O458" s="73">
        <v>1.7442339035358E-3</v>
      </c>
      <c r="P458" s="73"/>
      <c r="Q458" s="73"/>
      <c r="R458" s="74">
        <v>0.43099633129666598</v>
      </c>
      <c r="S458" s="73">
        <v>8.4918137608603599E-3</v>
      </c>
      <c r="T458" s="74">
        <v>0</v>
      </c>
      <c r="U458" s="74">
        <v>0</v>
      </c>
      <c r="V458" s="74">
        <v>-6.4527232981793595E-2</v>
      </c>
      <c r="W458" s="73">
        <v>1.80301472692043E-3</v>
      </c>
      <c r="X458" s="74">
        <v>4.84115847606547E-3</v>
      </c>
      <c r="Y458" s="73">
        <v>3.6277380720210002E-4</v>
      </c>
      <c r="Z458" s="73">
        <v>0.37131025679093799</v>
      </c>
      <c r="AA458" s="73">
        <v>8.4158492500232308E-3</v>
      </c>
      <c r="AB458" s="73">
        <v>-1.76231691415485E-2</v>
      </c>
      <c r="AC458" s="73">
        <v>-1.76231691415485E-2</v>
      </c>
    </row>
    <row r="459" spans="1:29" x14ac:dyDescent="0.3">
      <c r="A459" t="s">
        <v>88</v>
      </c>
      <c r="B459" t="s">
        <v>96</v>
      </c>
      <c r="C459">
        <v>27129</v>
      </c>
      <c r="D459">
        <v>103</v>
      </c>
      <c r="E459" t="s">
        <v>90</v>
      </c>
      <c r="F459" t="s">
        <v>16</v>
      </c>
      <c r="G459">
        <v>340</v>
      </c>
      <c r="H459" t="s">
        <v>21</v>
      </c>
      <c r="I459" t="s">
        <v>144</v>
      </c>
      <c r="J459">
        <v>363</v>
      </c>
      <c r="L459" s="72">
        <v>0.48219109754545397</v>
      </c>
      <c r="M459" s="73">
        <v>6.7258357100918199E-3</v>
      </c>
      <c r="N459" s="72">
        <v>-7.6366463137134605E-2</v>
      </c>
      <c r="O459" s="73">
        <v>1.34655665397392E-3</v>
      </c>
      <c r="P459" s="73"/>
      <c r="Q459" s="73"/>
      <c r="R459" s="74">
        <v>0.48219109754545397</v>
      </c>
      <c r="S459" s="73">
        <v>6.7258357100918199E-3</v>
      </c>
      <c r="T459" s="74">
        <v>0</v>
      </c>
      <c r="U459" s="74">
        <v>0</v>
      </c>
      <c r="V459" s="74">
        <v>-7.7748588835360705E-2</v>
      </c>
      <c r="W459" s="73">
        <v>1.36157752414732E-3</v>
      </c>
      <c r="X459" s="74">
        <v>1.3821256982260799E-3</v>
      </c>
      <c r="Y459" s="73">
        <v>2.2258870959340001E-4</v>
      </c>
      <c r="Z459" s="73">
        <v>0.40582463440831901</v>
      </c>
      <c r="AA459" s="73">
        <v>6.3744502723076003E-3</v>
      </c>
      <c r="AB459" s="73">
        <v>4.5714162024735099E-2</v>
      </c>
      <c r="AC459" s="73">
        <v>4.5714162024735099E-2</v>
      </c>
    </row>
    <row r="460" spans="1:29" x14ac:dyDescent="0.3">
      <c r="A460" t="s">
        <v>88</v>
      </c>
      <c r="B460" t="s">
        <v>96</v>
      </c>
      <c r="C460">
        <v>27129</v>
      </c>
      <c r="D460">
        <v>103</v>
      </c>
      <c r="E460" t="s">
        <v>90</v>
      </c>
      <c r="F460" t="s">
        <v>16</v>
      </c>
      <c r="G460">
        <v>340</v>
      </c>
      <c r="H460" t="s">
        <v>21</v>
      </c>
      <c r="I460" t="s">
        <v>164</v>
      </c>
      <c r="J460">
        <v>300</v>
      </c>
      <c r="L460" s="72">
        <v>0.374808259943333</v>
      </c>
      <c r="M460" s="73">
        <v>6.9447297190620904E-3</v>
      </c>
      <c r="N460" s="72">
        <v>-3.7050949727244403E-2</v>
      </c>
      <c r="O460" s="73">
        <v>9.2985208209849998E-4</v>
      </c>
      <c r="P460" s="73"/>
      <c r="Q460" s="73"/>
      <c r="R460" s="74">
        <v>0.374808259943333</v>
      </c>
      <c r="S460" s="73">
        <v>6.9447297190620904E-3</v>
      </c>
      <c r="T460" s="74">
        <v>0</v>
      </c>
      <c r="U460" s="74">
        <v>0</v>
      </c>
      <c r="V460" s="74">
        <v>-4.0936808272625302E-2</v>
      </c>
      <c r="W460" s="73">
        <v>9.073618854947E-4</v>
      </c>
      <c r="X460" s="74">
        <v>3.8858585453809499E-3</v>
      </c>
      <c r="Y460" s="73">
        <v>2.5649297754810001E-4</v>
      </c>
      <c r="Z460" s="73">
        <v>0.33775731021608801</v>
      </c>
      <c r="AA460" s="73">
        <v>6.93326494195339E-3</v>
      </c>
      <c r="AB460" s="73">
        <v>-999</v>
      </c>
      <c r="AC460" s="73">
        <v>-999</v>
      </c>
    </row>
    <row r="461" spans="1:29" x14ac:dyDescent="0.3">
      <c r="A461" t="s">
        <v>88</v>
      </c>
      <c r="B461" t="s">
        <v>96</v>
      </c>
      <c r="C461">
        <v>27129</v>
      </c>
      <c r="D461">
        <v>103</v>
      </c>
      <c r="E461" t="s">
        <v>90</v>
      </c>
      <c r="F461" t="s">
        <v>16</v>
      </c>
      <c r="G461">
        <v>340</v>
      </c>
      <c r="H461" t="s">
        <v>21</v>
      </c>
      <c r="I461" t="s">
        <v>165</v>
      </c>
      <c r="J461">
        <v>363</v>
      </c>
      <c r="L461" s="72">
        <v>0.34101518163636302</v>
      </c>
      <c r="M461" s="73">
        <v>4.7027581100012603E-3</v>
      </c>
      <c r="N461" s="72">
        <v>-5.14029314034486E-2</v>
      </c>
      <c r="O461" s="73">
        <v>1.07800009932364E-3</v>
      </c>
      <c r="P461" s="73"/>
      <c r="Q461" s="73"/>
      <c r="R461" s="74">
        <v>0.34101518163636302</v>
      </c>
      <c r="S461" s="73">
        <v>4.7027581100012603E-3</v>
      </c>
      <c r="T461" s="74">
        <v>0</v>
      </c>
      <c r="U461" s="74">
        <v>0</v>
      </c>
      <c r="V461" s="74">
        <v>-5.3937372909595903E-2</v>
      </c>
      <c r="W461" s="73">
        <v>1.0745627165602201E-3</v>
      </c>
      <c r="X461" s="74">
        <v>2.5344415061473299E-3</v>
      </c>
      <c r="Y461" s="73">
        <v>1.3142558331620001E-4</v>
      </c>
      <c r="Z461" s="73">
        <v>0.28961225023291498</v>
      </c>
      <c r="AA461" s="73">
        <v>4.5646247929939203E-3</v>
      </c>
      <c r="AB461" s="73">
        <v>3.8748332891598999E-2</v>
      </c>
      <c r="AC461" s="73">
        <v>3.8748332891598999E-2</v>
      </c>
    </row>
    <row r="462" spans="1:29" x14ac:dyDescent="0.3">
      <c r="A462" t="s">
        <v>88</v>
      </c>
      <c r="B462" t="s">
        <v>96</v>
      </c>
      <c r="C462">
        <v>27129</v>
      </c>
      <c r="D462">
        <v>103</v>
      </c>
      <c r="E462" t="s">
        <v>90</v>
      </c>
      <c r="F462" t="s">
        <v>16</v>
      </c>
      <c r="G462">
        <v>340</v>
      </c>
      <c r="H462" t="s">
        <v>21</v>
      </c>
      <c r="I462" t="s">
        <v>154</v>
      </c>
      <c r="J462">
        <v>300</v>
      </c>
      <c r="L462" s="72">
        <v>0.30391518475999901</v>
      </c>
      <c r="M462" s="73">
        <v>6.6033717924039101E-3</v>
      </c>
      <c r="N462" s="72">
        <v>3.8686866626161102E-2</v>
      </c>
      <c r="O462" s="73">
        <v>1.57245723087519E-3</v>
      </c>
      <c r="P462" s="73"/>
      <c r="Q462" s="73"/>
      <c r="R462" s="74">
        <v>0.30391518475999901</v>
      </c>
      <c r="S462" s="73">
        <v>6.6033717924039101E-3</v>
      </c>
      <c r="T462" s="74">
        <v>0</v>
      </c>
      <c r="U462" s="74">
        <v>0</v>
      </c>
      <c r="V462" s="74">
        <v>1.82354757684349E-2</v>
      </c>
      <c r="W462" s="73">
        <v>1.4064690341569399E-3</v>
      </c>
      <c r="X462" s="74">
        <v>2.0451390857726098E-2</v>
      </c>
      <c r="Y462" s="73">
        <v>3.501455172027E-4</v>
      </c>
      <c r="Z462" s="73">
        <v>0.34260205138616101</v>
      </c>
      <c r="AA462" s="73">
        <v>7.4613992752905504E-3</v>
      </c>
      <c r="AB462" s="73">
        <v>-999</v>
      </c>
      <c r="AC462" s="73">
        <v>-999</v>
      </c>
    </row>
    <row r="463" spans="1:29" x14ac:dyDescent="0.3">
      <c r="A463" t="s">
        <v>88</v>
      </c>
      <c r="B463" t="s">
        <v>96</v>
      </c>
      <c r="C463">
        <v>27129</v>
      </c>
      <c r="D463">
        <v>103</v>
      </c>
      <c r="E463" t="s">
        <v>90</v>
      </c>
      <c r="F463" t="s">
        <v>16</v>
      </c>
      <c r="G463">
        <v>340</v>
      </c>
      <c r="H463" t="s">
        <v>21</v>
      </c>
      <c r="I463" t="s">
        <v>153</v>
      </c>
      <c r="J463">
        <v>363</v>
      </c>
      <c r="L463" s="72">
        <v>0.25846582463636297</v>
      </c>
      <c r="M463" s="73">
        <v>3.82598384846359E-3</v>
      </c>
      <c r="N463" s="72">
        <v>4.9762999501046401E-2</v>
      </c>
      <c r="O463" s="73">
        <v>1.0648732346496201E-3</v>
      </c>
      <c r="P463" s="73"/>
      <c r="Q463" s="73"/>
      <c r="R463" s="74">
        <v>0.25846582463636297</v>
      </c>
      <c r="S463" s="73">
        <v>3.82598384846359E-3</v>
      </c>
      <c r="T463" s="74">
        <v>0</v>
      </c>
      <c r="U463" s="74">
        <v>0</v>
      </c>
      <c r="V463" s="74">
        <v>3.8508081986262599E-2</v>
      </c>
      <c r="W463" s="73">
        <v>9.9458739794540006E-4</v>
      </c>
      <c r="X463" s="74">
        <v>1.12549175147837E-2</v>
      </c>
      <c r="Y463" s="73">
        <v>2.0339997318109999E-4</v>
      </c>
      <c r="Z463" s="73">
        <v>0.30822882413740998</v>
      </c>
      <c r="AA463" s="73">
        <v>4.6767911116789296E-3</v>
      </c>
      <c r="AB463" s="73">
        <v>2.93985222856591E-2</v>
      </c>
      <c r="AC463" s="73">
        <v>2.93985222856591E-2</v>
      </c>
    </row>
    <row r="464" spans="1:29" x14ac:dyDescent="0.3">
      <c r="A464" t="s">
        <v>88</v>
      </c>
      <c r="B464" t="s">
        <v>96</v>
      </c>
      <c r="C464">
        <v>27129</v>
      </c>
      <c r="D464">
        <v>103</v>
      </c>
      <c r="E464" t="s">
        <v>90</v>
      </c>
      <c r="F464" t="s">
        <v>16</v>
      </c>
      <c r="G464">
        <v>340</v>
      </c>
      <c r="H464" t="s">
        <v>21</v>
      </c>
      <c r="I464" t="s">
        <v>166</v>
      </c>
      <c r="J464">
        <v>300</v>
      </c>
      <c r="L464" s="72">
        <v>0.25717985318666597</v>
      </c>
      <c r="M464" s="73">
        <v>5.1116405461448704E-3</v>
      </c>
      <c r="N464" s="72">
        <v>4.70909097388146E-2</v>
      </c>
      <c r="O464" s="73">
        <v>1.3276201146501399E-3</v>
      </c>
      <c r="P464" s="73"/>
      <c r="Q464" s="73"/>
      <c r="R464" s="74">
        <v>0.25717985318666597</v>
      </c>
      <c r="S464" s="73">
        <v>5.1116405461448704E-3</v>
      </c>
      <c r="T464" s="74">
        <v>0</v>
      </c>
      <c r="U464" s="74">
        <v>0</v>
      </c>
      <c r="V464" s="74">
        <v>3.1556552697249197E-2</v>
      </c>
      <c r="W464" s="73">
        <v>1.15368949280064E-3</v>
      </c>
      <c r="X464" s="74">
        <v>1.5534357041565401E-2</v>
      </c>
      <c r="Y464" s="73">
        <v>2.903283924781E-4</v>
      </c>
      <c r="Z464" s="73">
        <v>0.304270762925481</v>
      </c>
      <c r="AA464" s="73">
        <v>6.2494818282927897E-3</v>
      </c>
      <c r="AB464" s="73">
        <v>-999</v>
      </c>
      <c r="AC464" s="73">
        <v>-999</v>
      </c>
    </row>
    <row r="465" spans="1:29" x14ac:dyDescent="0.3">
      <c r="A465" t="s">
        <v>88</v>
      </c>
      <c r="B465" t="s">
        <v>96</v>
      </c>
      <c r="C465">
        <v>27129</v>
      </c>
      <c r="D465">
        <v>103</v>
      </c>
      <c r="E465" t="s">
        <v>90</v>
      </c>
      <c r="F465" t="s">
        <v>16</v>
      </c>
      <c r="G465">
        <v>340</v>
      </c>
      <c r="H465" t="s">
        <v>21</v>
      </c>
      <c r="I465" t="s">
        <v>167</v>
      </c>
      <c r="J465">
        <v>363</v>
      </c>
      <c r="L465" s="72">
        <v>0.21538191230303</v>
      </c>
      <c r="M465" s="73">
        <v>2.9552147466252402E-3</v>
      </c>
      <c r="N465" s="72">
        <v>4.1392607693158397E-2</v>
      </c>
      <c r="O465" s="73">
        <v>9.957202215442999E-4</v>
      </c>
      <c r="P465" s="73"/>
      <c r="Q465" s="73"/>
      <c r="R465" s="74">
        <v>0.21538191230303</v>
      </c>
      <c r="S465" s="73">
        <v>2.9552147466252402E-3</v>
      </c>
      <c r="T465" s="74">
        <v>0</v>
      </c>
      <c r="U465" s="74">
        <v>0</v>
      </c>
      <c r="V465" s="74">
        <v>3.25022287525829E-2</v>
      </c>
      <c r="W465" s="73">
        <v>9.7214042385780001E-4</v>
      </c>
      <c r="X465" s="74">
        <v>8.8903789405754396E-3</v>
      </c>
      <c r="Y465" s="73">
        <v>1.5931323121900001E-4</v>
      </c>
      <c r="Z465" s="73">
        <v>0.256774519996188</v>
      </c>
      <c r="AA465" s="73">
        <v>3.76851382526185E-3</v>
      </c>
      <c r="AB465" s="73">
        <v>2.36130554618539E-2</v>
      </c>
      <c r="AC465" s="73">
        <v>2.36130554618539E-2</v>
      </c>
    </row>
    <row r="466" spans="1:29" x14ac:dyDescent="0.3">
      <c r="A466" t="s">
        <v>88</v>
      </c>
      <c r="B466" t="s">
        <v>96</v>
      </c>
      <c r="C466">
        <v>27129</v>
      </c>
      <c r="D466">
        <v>103</v>
      </c>
      <c r="E466" t="s">
        <v>90</v>
      </c>
      <c r="F466" t="s">
        <v>16</v>
      </c>
      <c r="G466">
        <v>345</v>
      </c>
      <c r="H466" t="s">
        <v>36</v>
      </c>
      <c r="I466" t="s">
        <v>38</v>
      </c>
      <c r="J466">
        <v>300</v>
      </c>
      <c r="L466" s="72">
        <v>0.50101880234999896</v>
      </c>
      <c r="M466" s="73">
        <v>6.4653289878519801E-3</v>
      </c>
      <c r="N466" s="72">
        <v>8.4520890994907505E-2</v>
      </c>
      <c r="O466" s="73">
        <v>1.40630417740504E-3</v>
      </c>
      <c r="P466" s="73"/>
      <c r="Q466" s="73"/>
      <c r="R466" s="74">
        <v>0.50101880234999896</v>
      </c>
      <c r="S466" s="73">
        <v>6.4653289878519801E-3</v>
      </c>
      <c r="T466" s="74">
        <v>0</v>
      </c>
      <c r="U466" s="74">
        <v>0</v>
      </c>
      <c r="V466" s="74">
        <v>6.0655526473151498E-2</v>
      </c>
      <c r="W466" s="73">
        <v>1.35118356171575E-3</v>
      </c>
      <c r="X466" s="74">
        <v>2.3865364521755899E-2</v>
      </c>
      <c r="Y466" s="73">
        <v>3.178436243025E-4</v>
      </c>
      <c r="Z466" s="73">
        <v>0.58553969334490696</v>
      </c>
      <c r="AA466" s="73">
        <v>7.4783218886199298E-3</v>
      </c>
      <c r="AB466" s="73">
        <v>0.23713809663369001</v>
      </c>
      <c r="AC466" s="73">
        <v>0.23713809663369001</v>
      </c>
    </row>
    <row r="467" spans="1:29" x14ac:dyDescent="0.3">
      <c r="A467" t="s">
        <v>88</v>
      </c>
      <c r="B467" t="s">
        <v>96</v>
      </c>
      <c r="C467">
        <v>27129</v>
      </c>
      <c r="D467">
        <v>103</v>
      </c>
      <c r="E467" t="s">
        <v>90</v>
      </c>
      <c r="F467" t="s">
        <v>16</v>
      </c>
      <c r="G467">
        <v>345</v>
      </c>
      <c r="H467" t="s">
        <v>36</v>
      </c>
      <c r="I467" t="s">
        <v>37</v>
      </c>
      <c r="J467">
        <v>363</v>
      </c>
      <c r="L467" s="72">
        <v>0.423295229181818</v>
      </c>
      <c r="M467" s="73">
        <v>2.6338001726383502E-3</v>
      </c>
      <c r="N467" s="72">
        <v>7.1077100724049394E-2</v>
      </c>
      <c r="O467" s="73">
        <v>1.02931665453439E-3</v>
      </c>
      <c r="P467" s="73"/>
      <c r="Q467" s="73"/>
      <c r="R467" s="74">
        <v>0.423295229181818</v>
      </c>
      <c r="S467" s="73">
        <v>2.6338001726383502E-3</v>
      </c>
      <c r="T467" s="74">
        <v>0</v>
      </c>
      <c r="U467" s="74">
        <v>0</v>
      </c>
      <c r="V467" s="74">
        <v>6.21095883383838E-2</v>
      </c>
      <c r="W467" s="73">
        <v>1.1099530128897701E-3</v>
      </c>
      <c r="X467" s="74">
        <v>8.9675123856655797E-3</v>
      </c>
      <c r="Y467" s="73">
        <v>1.8441370635680001E-4</v>
      </c>
      <c r="Z467" s="73">
        <v>0.49437232990586699</v>
      </c>
      <c r="AA467" s="73">
        <v>3.2792372993783701E-3</v>
      </c>
      <c r="AB467" s="73">
        <v>0.224821440452976</v>
      </c>
      <c r="AC467" s="73">
        <v>0.224821440452976</v>
      </c>
    </row>
    <row r="468" spans="1:29" x14ac:dyDescent="0.3">
      <c r="A468" t="s">
        <v>88</v>
      </c>
      <c r="B468" t="s">
        <v>96</v>
      </c>
      <c r="C468">
        <v>27129</v>
      </c>
      <c r="D468">
        <v>103</v>
      </c>
      <c r="E468" t="s">
        <v>90</v>
      </c>
      <c r="F468" t="s">
        <v>16</v>
      </c>
      <c r="G468">
        <v>590</v>
      </c>
      <c r="H468" t="s">
        <v>28</v>
      </c>
      <c r="I468" t="s">
        <v>156</v>
      </c>
      <c r="J468">
        <v>300</v>
      </c>
      <c r="L468" s="72">
        <v>-1.50362597733333E-2</v>
      </c>
      <c r="M468" s="73">
        <v>7.1692820569329999E-4</v>
      </c>
      <c r="N468" s="72">
        <v>4.0276910105907997E-2</v>
      </c>
      <c r="O468" s="73">
        <v>7.2293996182419995E-4</v>
      </c>
      <c r="P468" s="73"/>
      <c r="Q468" s="73"/>
      <c r="R468" s="74">
        <v>-1.50362597733333E-2</v>
      </c>
      <c r="S468" s="73">
        <v>7.1692820569329999E-4</v>
      </c>
      <c r="T468" s="74">
        <v>0</v>
      </c>
      <c r="U468" s="74">
        <v>0</v>
      </c>
      <c r="V468" s="74">
        <v>2.5675635224861101E-2</v>
      </c>
      <c r="W468" s="73">
        <v>5.0326005397709997E-4</v>
      </c>
      <c r="X468" s="74">
        <v>1.46012748810469E-2</v>
      </c>
      <c r="Y468" s="73">
        <v>2.6620062532070003E-4</v>
      </c>
      <c r="Z468" s="73">
        <v>2.52406503325746E-2</v>
      </c>
      <c r="AA468" s="73">
        <v>8.6689370119060003E-4</v>
      </c>
      <c r="AB468" s="73">
        <v>-2.3864615947867901E-2</v>
      </c>
      <c r="AC468" s="73">
        <v>-2.3864615947867901E-2</v>
      </c>
    </row>
    <row r="469" spans="1:29" x14ac:dyDescent="0.3">
      <c r="A469" t="s">
        <v>88</v>
      </c>
      <c r="B469" t="s">
        <v>96</v>
      </c>
      <c r="C469">
        <v>27129</v>
      </c>
      <c r="D469">
        <v>103</v>
      </c>
      <c r="E469" t="s">
        <v>90</v>
      </c>
      <c r="F469" t="s">
        <v>16</v>
      </c>
      <c r="G469">
        <v>590</v>
      </c>
      <c r="H469" t="s">
        <v>28</v>
      </c>
      <c r="I469" t="s">
        <v>168</v>
      </c>
      <c r="J469">
        <v>300</v>
      </c>
      <c r="L469" s="72">
        <v>4.3411395573333303E-2</v>
      </c>
      <c r="M469" s="73">
        <v>2.5630521663921402E-3</v>
      </c>
      <c r="N469" s="72">
        <v>0.13512950221698</v>
      </c>
      <c r="O469" s="73">
        <v>1.30385852407747E-3</v>
      </c>
      <c r="P469" s="73"/>
      <c r="Q469" s="73"/>
      <c r="R469" s="74">
        <v>4.3411395573333303E-2</v>
      </c>
      <c r="S469" s="73">
        <v>2.5630521663921402E-3</v>
      </c>
      <c r="T469" s="74">
        <v>0</v>
      </c>
      <c r="U469" s="74">
        <v>0</v>
      </c>
      <c r="V469" s="74">
        <v>0.111469634968432</v>
      </c>
      <c r="W469" s="73">
        <v>1.25270421858501E-3</v>
      </c>
      <c r="X469" s="74">
        <v>2.36598672485476E-2</v>
      </c>
      <c r="Y469" s="73">
        <v>4.28409546373E-4</v>
      </c>
      <c r="Z469" s="73">
        <v>0.17854089779031301</v>
      </c>
      <c r="AA469" s="73">
        <v>3.03032977310215E-3</v>
      </c>
      <c r="AB469" s="73">
        <v>-999</v>
      </c>
      <c r="AC469" s="73">
        <v>-999</v>
      </c>
    </row>
    <row r="470" spans="1:29" x14ac:dyDescent="0.3">
      <c r="A470" t="s">
        <v>88</v>
      </c>
      <c r="B470" t="s">
        <v>96</v>
      </c>
      <c r="C470">
        <v>27129</v>
      </c>
      <c r="D470">
        <v>103</v>
      </c>
      <c r="E470" t="s">
        <v>90</v>
      </c>
      <c r="F470" t="s">
        <v>16</v>
      </c>
      <c r="G470">
        <v>590</v>
      </c>
      <c r="H470" t="s">
        <v>28</v>
      </c>
      <c r="I470" t="s">
        <v>169</v>
      </c>
      <c r="J470">
        <v>300</v>
      </c>
      <c r="L470" s="72">
        <v>3.2741363159999898E-2</v>
      </c>
      <c r="M470" s="73">
        <v>1.90443668678525E-3</v>
      </c>
      <c r="N470" s="72">
        <v>0.170586289966532</v>
      </c>
      <c r="O470" s="73">
        <v>1.7026970739584099E-3</v>
      </c>
      <c r="P470" s="73"/>
      <c r="Q470" s="73"/>
      <c r="R470" s="74">
        <v>3.2741363159999898E-2</v>
      </c>
      <c r="S470" s="73">
        <v>1.90443668678525E-3</v>
      </c>
      <c r="T470" s="74">
        <v>0</v>
      </c>
      <c r="U470" s="74">
        <v>0</v>
      </c>
      <c r="V470" s="74">
        <v>0.134257726642146</v>
      </c>
      <c r="W470" s="73">
        <v>1.5665410325208799E-3</v>
      </c>
      <c r="X470" s="74">
        <v>3.6328563324386103E-2</v>
      </c>
      <c r="Y470" s="73">
        <v>5.1936797326850004E-4</v>
      </c>
      <c r="Z470" s="73">
        <v>0.203327653126532</v>
      </c>
      <c r="AA470" s="73">
        <v>2.63855883873685E-3</v>
      </c>
      <c r="AB470" s="73">
        <v>-999</v>
      </c>
      <c r="AC470" s="73">
        <v>-999</v>
      </c>
    </row>
    <row r="471" spans="1:29" x14ac:dyDescent="0.3">
      <c r="A471" t="s">
        <v>88</v>
      </c>
      <c r="B471" t="s">
        <v>96</v>
      </c>
      <c r="C471">
        <v>27129</v>
      </c>
      <c r="D471">
        <v>103</v>
      </c>
      <c r="E471" t="s">
        <v>90</v>
      </c>
      <c r="F471" t="s">
        <v>16</v>
      </c>
      <c r="G471">
        <v>590</v>
      </c>
      <c r="H471" t="s">
        <v>28</v>
      </c>
      <c r="I471" t="s">
        <v>170</v>
      </c>
      <c r="J471">
        <v>300</v>
      </c>
      <c r="L471" s="72">
        <v>4.4358667869999903E-2</v>
      </c>
      <c r="M471" s="73">
        <v>3.0844520992783899E-3</v>
      </c>
      <c r="N471" s="72">
        <v>-1.7507460955865099E-3</v>
      </c>
      <c r="O471" s="73">
        <v>1.1859242251355099E-3</v>
      </c>
      <c r="P471" s="73"/>
      <c r="Q471" s="73"/>
      <c r="R471" s="74">
        <v>4.4358667869999903E-2</v>
      </c>
      <c r="S471" s="73">
        <v>3.0844520992783899E-3</v>
      </c>
      <c r="T471" s="74">
        <v>0</v>
      </c>
      <c r="U471" s="74">
        <v>0</v>
      </c>
      <c r="V471" s="74">
        <v>-2.1522775502241201E-2</v>
      </c>
      <c r="W471" s="73">
        <v>8.7682779256749996E-4</v>
      </c>
      <c r="X471" s="74">
        <v>1.9772029406654699E-2</v>
      </c>
      <c r="Y471" s="73">
        <v>6.759123610805E-4</v>
      </c>
      <c r="Z471" s="73">
        <v>4.2607921774413401E-2</v>
      </c>
      <c r="AA471" s="73">
        <v>3.88779311661646E-3</v>
      </c>
      <c r="AB471" s="73">
        <v>-5.3796398178210497E-2</v>
      </c>
      <c r="AC471" s="73">
        <v>-5.3796398178210497E-2</v>
      </c>
    </row>
    <row r="472" spans="1:29" x14ac:dyDescent="0.3">
      <c r="A472" t="s">
        <v>88</v>
      </c>
      <c r="B472" t="s">
        <v>96</v>
      </c>
      <c r="C472">
        <v>27129</v>
      </c>
      <c r="D472">
        <v>103</v>
      </c>
      <c r="E472" t="s">
        <v>90</v>
      </c>
      <c r="F472" t="s">
        <v>16</v>
      </c>
      <c r="G472">
        <v>590</v>
      </c>
      <c r="H472" t="s">
        <v>28</v>
      </c>
      <c r="I472" t="s">
        <v>171</v>
      </c>
      <c r="J472">
        <v>300</v>
      </c>
      <c r="L472" s="72">
        <v>4.0299212103333197E-2</v>
      </c>
      <c r="M472" s="73">
        <v>2.8163451564896299E-3</v>
      </c>
      <c r="N472" s="72">
        <v>4.8716363946742801E-2</v>
      </c>
      <c r="O472" s="73">
        <v>1.2074597401296699E-3</v>
      </c>
      <c r="P472" s="73"/>
      <c r="Q472" s="73"/>
      <c r="R472" s="74">
        <v>4.0299212103333197E-2</v>
      </c>
      <c r="S472" s="73">
        <v>2.8163451564896299E-3</v>
      </c>
      <c r="T472" s="74">
        <v>0</v>
      </c>
      <c r="U472" s="74">
        <v>0</v>
      </c>
      <c r="V472" s="74">
        <v>1.5416213157391201E-2</v>
      </c>
      <c r="W472" s="73">
        <v>6.7509907545100002E-4</v>
      </c>
      <c r="X472" s="74">
        <v>3.3300150789351599E-2</v>
      </c>
      <c r="Y472" s="73">
        <v>7.7957595492900004E-4</v>
      </c>
      <c r="Z472" s="73">
        <v>8.9015576050076206E-2</v>
      </c>
      <c r="AA472" s="73">
        <v>3.8925662512765899E-3</v>
      </c>
      <c r="AB472" s="73">
        <v>-5.5856407342387802E-3</v>
      </c>
      <c r="AC472" s="73">
        <v>-5.5856407342387802E-3</v>
      </c>
    </row>
    <row r="473" spans="1:29" x14ac:dyDescent="0.3">
      <c r="A473" t="s">
        <v>88</v>
      </c>
      <c r="B473" t="s">
        <v>96</v>
      </c>
      <c r="C473">
        <v>27129</v>
      </c>
      <c r="D473">
        <v>103</v>
      </c>
      <c r="E473" t="s">
        <v>90</v>
      </c>
      <c r="F473" t="s">
        <v>16</v>
      </c>
      <c r="G473">
        <v>590</v>
      </c>
      <c r="H473" t="s">
        <v>28</v>
      </c>
      <c r="I473" t="s">
        <v>155</v>
      </c>
      <c r="J473">
        <v>363</v>
      </c>
      <c r="L473" s="72">
        <v>-1.2068399272727201E-2</v>
      </c>
      <c r="M473" s="73">
        <v>6.4933328865349996E-4</v>
      </c>
      <c r="N473" s="72">
        <v>4.0767252903719103E-2</v>
      </c>
      <c r="O473" s="73">
        <v>6.826249859793E-4</v>
      </c>
      <c r="P473" s="73"/>
      <c r="Q473" s="73"/>
      <c r="R473" s="74">
        <v>-1.2068399272727201E-2</v>
      </c>
      <c r="S473" s="73">
        <v>6.4933328865349996E-4</v>
      </c>
      <c r="T473" s="74">
        <v>0</v>
      </c>
      <c r="U473" s="74">
        <v>0</v>
      </c>
      <c r="V473" s="74">
        <v>3.1571023143246703E-2</v>
      </c>
      <c r="W473" s="73">
        <v>6.3187275577930005E-4</v>
      </c>
      <c r="X473" s="74">
        <v>9.1962297604723797E-3</v>
      </c>
      <c r="Y473" s="73">
        <v>1.504291399114E-4</v>
      </c>
      <c r="Z473" s="73">
        <v>2.8698853630991901E-2</v>
      </c>
      <c r="AA473" s="73">
        <v>7.3056380476039997E-4</v>
      </c>
      <c r="AB473" s="73">
        <v>-2.3735980366651699E-2</v>
      </c>
      <c r="AC473" s="73">
        <v>-2.3735980366651699E-2</v>
      </c>
    </row>
    <row r="474" spans="1:29" x14ac:dyDescent="0.3">
      <c r="A474" t="s">
        <v>88</v>
      </c>
      <c r="B474" t="s">
        <v>96</v>
      </c>
      <c r="C474">
        <v>27129</v>
      </c>
      <c r="D474">
        <v>103</v>
      </c>
      <c r="E474" t="s">
        <v>90</v>
      </c>
      <c r="F474" t="s">
        <v>16</v>
      </c>
      <c r="G474">
        <v>590</v>
      </c>
      <c r="H474" t="s">
        <v>28</v>
      </c>
      <c r="I474" t="s">
        <v>172</v>
      </c>
      <c r="J474">
        <v>363</v>
      </c>
      <c r="L474" s="72">
        <v>1.0365388969696901E-2</v>
      </c>
      <c r="M474" s="73">
        <v>6.9398237879009998E-4</v>
      </c>
      <c r="N474" s="72">
        <v>0.14265886043227599</v>
      </c>
      <c r="O474" s="73">
        <v>1.25314900570094E-3</v>
      </c>
      <c r="P474" s="73"/>
      <c r="Q474" s="73"/>
      <c r="R474" s="74">
        <v>1.0365388969696901E-2</v>
      </c>
      <c r="S474" s="73">
        <v>6.9398237879009998E-4</v>
      </c>
      <c r="T474" s="74">
        <v>0</v>
      </c>
      <c r="U474" s="74">
        <v>0</v>
      </c>
      <c r="V474" s="74">
        <v>0.129027201877424</v>
      </c>
      <c r="W474" s="73">
        <v>1.37844191248001E-3</v>
      </c>
      <c r="X474" s="74">
        <v>1.36316585548521E-2</v>
      </c>
      <c r="Y474" s="73">
        <v>1.952047971198E-4</v>
      </c>
      <c r="Z474" s="73">
        <v>0.15302424940197301</v>
      </c>
      <c r="AA474" s="73">
        <v>1.1112559399817899E-3</v>
      </c>
      <c r="AB474" s="73">
        <v>8.32516444728571E-2</v>
      </c>
      <c r="AC474" s="73">
        <v>8.32516444728571E-2</v>
      </c>
    </row>
    <row r="475" spans="1:29" x14ac:dyDescent="0.3">
      <c r="A475" t="s">
        <v>88</v>
      </c>
      <c r="B475" t="s">
        <v>96</v>
      </c>
      <c r="C475">
        <v>27129</v>
      </c>
      <c r="D475">
        <v>103</v>
      </c>
      <c r="E475" t="s">
        <v>90</v>
      </c>
      <c r="F475" t="s">
        <v>16</v>
      </c>
      <c r="G475">
        <v>590</v>
      </c>
      <c r="H475" t="s">
        <v>28</v>
      </c>
      <c r="I475" t="s">
        <v>173</v>
      </c>
      <c r="J475">
        <v>363</v>
      </c>
      <c r="L475" s="72">
        <v>4.2019306060610002E-4</v>
      </c>
      <c r="M475" s="73">
        <v>6.8802250101759996E-4</v>
      </c>
      <c r="N475" s="72">
        <v>0.17293710686486699</v>
      </c>
      <c r="O475" s="73">
        <v>1.5584332885196701E-3</v>
      </c>
      <c r="P475" s="73"/>
      <c r="Q475" s="73"/>
      <c r="R475" s="74">
        <v>4.2019306060610002E-4</v>
      </c>
      <c r="S475" s="73">
        <v>6.8802250101759996E-4</v>
      </c>
      <c r="T475" s="74">
        <v>0</v>
      </c>
      <c r="U475" s="74">
        <v>0</v>
      </c>
      <c r="V475" s="74">
        <v>0.15265013102112501</v>
      </c>
      <c r="W475" s="73">
        <v>1.6951100430282701E-3</v>
      </c>
      <c r="X475" s="74">
        <v>2.02869758437416E-2</v>
      </c>
      <c r="Y475" s="73">
        <v>2.76973944884E-4</v>
      </c>
      <c r="Z475" s="73">
        <v>0.173357299925473</v>
      </c>
      <c r="AA475" s="73">
        <v>1.3129902739235299E-3</v>
      </c>
      <c r="AB475" s="73">
        <v>7.91142349341937E-2</v>
      </c>
      <c r="AC475" s="73">
        <v>7.91142349341937E-2</v>
      </c>
    </row>
    <row r="476" spans="1:29" x14ac:dyDescent="0.3">
      <c r="A476" t="s">
        <v>88</v>
      </c>
      <c r="B476" t="s">
        <v>96</v>
      </c>
      <c r="C476">
        <v>27129</v>
      </c>
      <c r="D476">
        <v>103</v>
      </c>
      <c r="E476" t="s">
        <v>90</v>
      </c>
      <c r="F476" t="s">
        <v>16</v>
      </c>
      <c r="G476">
        <v>590</v>
      </c>
      <c r="H476" t="s">
        <v>28</v>
      </c>
      <c r="I476" t="s">
        <v>174</v>
      </c>
      <c r="J476">
        <v>363</v>
      </c>
      <c r="L476" s="72">
        <v>7.5675629696969702E-3</v>
      </c>
      <c r="M476" s="73">
        <v>8.1450978700390003E-4</v>
      </c>
      <c r="N476" s="72">
        <v>-6.0291175280141997E-3</v>
      </c>
      <c r="O476" s="73">
        <v>1.0028089191984201E-3</v>
      </c>
      <c r="P476" s="73"/>
      <c r="Q476" s="73"/>
      <c r="R476" s="74">
        <v>7.5675629696969702E-3</v>
      </c>
      <c r="S476" s="73">
        <v>8.1450978700390003E-4</v>
      </c>
      <c r="T476" s="74">
        <v>0</v>
      </c>
      <c r="U476" s="74">
        <v>0</v>
      </c>
      <c r="V476" s="74">
        <v>-9.8451312256348997E-3</v>
      </c>
      <c r="W476" s="73">
        <v>9.7082692850060002E-4</v>
      </c>
      <c r="X476" s="74">
        <v>3.8160136976207E-3</v>
      </c>
      <c r="Y476" s="73">
        <v>2.7773522402529998E-4</v>
      </c>
      <c r="Z476" s="73">
        <v>1.53844544168278E-3</v>
      </c>
      <c r="AA476" s="73">
        <v>1.3331848491536301E-3</v>
      </c>
      <c r="AB476" s="73">
        <v>-6.1547847491435201E-2</v>
      </c>
      <c r="AC476" s="73">
        <v>-6.1547847491435201E-2</v>
      </c>
    </row>
    <row r="477" spans="1:29" x14ac:dyDescent="0.3">
      <c r="A477" t="s">
        <v>88</v>
      </c>
      <c r="B477" t="s">
        <v>96</v>
      </c>
      <c r="C477">
        <v>27129</v>
      </c>
      <c r="D477">
        <v>103</v>
      </c>
      <c r="E477" t="s">
        <v>90</v>
      </c>
      <c r="F477" t="s">
        <v>16</v>
      </c>
      <c r="G477">
        <v>590</v>
      </c>
      <c r="H477" t="s">
        <v>28</v>
      </c>
      <c r="I477" t="s">
        <v>175</v>
      </c>
      <c r="J477">
        <v>363</v>
      </c>
      <c r="L477" s="72">
        <v>4.4395998787879103E-3</v>
      </c>
      <c r="M477" s="73">
        <v>7.5587518383170001E-4</v>
      </c>
      <c r="N477" s="72">
        <v>3.5538272274491002E-2</v>
      </c>
      <c r="O477" s="73">
        <v>9.1860976385029999E-4</v>
      </c>
      <c r="P477" s="73"/>
      <c r="Q477" s="73"/>
      <c r="R477" s="74">
        <v>4.4395998787879103E-3</v>
      </c>
      <c r="S477" s="73">
        <v>7.5587518383170001E-4</v>
      </c>
      <c r="T477" s="74">
        <v>0</v>
      </c>
      <c r="U477" s="74">
        <v>0</v>
      </c>
      <c r="V477" s="74">
        <v>2.4301906646002899E-2</v>
      </c>
      <c r="W477" s="73">
        <v>9.4078924395719996E-4</v>
      </c>
      <c r="X477" s="74">
        <v>1.12363656284881E-2</v>
      </c>
      <c r="Y477" s="73">
        <v>3.292721205858E-4</v>
      </c>
      <c r="Z477" s="73">
        <v>3.9977872153278901E-2</v>
      </c>
      <c r="AA477" s="73">
        <v>1.2162351327949499E-3</v>
      </c>
      <c r="AB477" s="73">
        <v>-8.9962475353506394E-3</v>
      </c>
      <c r="AC477" s="73">
        <v>-8.9962475353506394E-3</v>
      </c>
    </row>
    <row r="478" spans="1:29" x14ac:dyDescent="0.3">
      <c r="A478" t="s">
        <v>88</v>
      </c>
      <c r="B478" t="s">
        <v>96</v>
      </c>
      <c r="C478">
        <v>27129</v>
      </c>
      <c r="D478">
        <v>103</v>
      </c>
      <c r="E478" t="s">
        <v>90</v>
      </c>
      <c r="F478" t="s">
        <v>16</v>
      </c>
      <c r="G478">
        <v>590</v>
      </c>
      <c r="H478" t="s">
        <v>28</v>
      </c>
      <c r="I478" t="s">
        <v>176</v>
      </c>
      <c r="J478">
        <v>300</v>
      </c>
      <c r="L478" s="72">
        <v>0.41189433391333302</v>
      </c>
      <c r="M478" s="73">
        <v>5.4520202767367404E-3</v>
      </c>
      <c r="N478" s="72">
        <v>0.11842146247374</v>
      </c>
      <c r="O478" s="73">
        <v>1.5571793769938299E-3</v>
      </c>
      <c r="P478" s="73"/>
      <c r="Q478" s="73"/>
      <c r="R478" s="74">
        <v>0.41189433391333302</v>
      </c>
      <c r="S478" s="73">
        <v>5.4520202767367404E-3</v>
      </c>
      <c r="T478" s="74">
        <v>0</v>
      </c>
      <c r="U478" s="74">
        <v>0</v>
      </c>
      <c r="V478" s="74">
        <v>7.9728498466283299E-2</v>
      </c>
      <c r="W478" s="73">
        <v>1.47370397314695E-3</v>
      </c>
      <c r="X478" s="74">
        <v>3.8692964007457503E-2</v>
      </c>
      <c r="Y478" s="73">
        <v>5.1722752946060002E-4</v>
      </c>
      <c r="Z478" s="73">
        <v>0.53031579638707405</v>
      </c>
      <c r="AA478" s="73">
        <v>6.4697080575117699E-3</v>
      </c>
      <c r="AB478" s="73">
        <v>0.13408681464944699</v>
      </c>
      <c r="AC478" s="73">
        <v>0.13408681464944699</v>
      </c>
    </row>
    <row r="479" spans="1:29" x14ac:dyDescent="0.3">
      <c r="A479" t="s">
        <v>88</v>
      </c>
      <c r="B479" t="s">
        <v>96</v>
      </c>
      <c r="C479">
        <v>27129</v>
      </c>
      <c r="D479">
        <v>103</v>
      </c>
      <c r="E479" t="s">
        <v>90</v>
      </c>
      <c r="F479" t="s">
        <v>16</v>
      </c>
      <c r="G479">
        <v>590</v>
      </c>
      <c r="H479" t="s">
        <v>28</v>
      </c>
      <c r="I479" t="s">
        <v>177</v>
      </c>
      <c r="J479">
        <v>300</v>
      </c>
      <c r="L479" s="72">
        <v>2.31855912566666E-2</v>
      </c>
      <c r="M479" s="73">
        <v>1.4809558429576099E-3</v>
      </c>
      <c r="N479" s="72">
        <v>0.14977023363307501</v>
      </c>
      <c r="O479" s="73">
        <v>1.70913954021041E-3</v>
      </c>
      <c r="P479" s="73"/>
      <c r="Q479" s="73"/>
      <c r="R479" s="74">
        <v>2.31855912566666E-2</v>
      </c>
      <c r="S479" s="73">
        <v>1.4809558429576099E-3</v>
      </c>
      <c r="T479" s="74">
        <v>0</v>
      </c>
      <c r="U479" s="74">
        <v>0</v>
      </c>
      <c r="V479" s="74">
        <v>0.128259626210938</v>
      </c>
      <c r="W479" s="73">
        <v>1.7097719890025601E-3</v>
      </c>
      <c r="X479" s="74">
        <v>2.1510607422136899E-2</v>
      </c>
      <c r="Y479" s="73">
        <v>2.8548334694340001E-4</v>
      </c>
      <c r="Z479" s="73">
        <v>0.17295582488974101</v>
      </c>
      <c r="AA479" s="73">
        <v>2.0227777918702598E-3</v>
      </c>
      <c r="AB479" s="73">
        <v>-999</v>
      </c>
      <c r="AC479" s="73">
        <v>-999</v>
      </c>
    </row>
    <row r="480" spans="1:29" x14ac:dyDescent="0.3">
      <c r="A480" t="s">
        <v>88</v>
      </c>
      <c r="B480" t="s">
        <v>96</v>
      </c>
      <c r="C480">
        <v>27129</v>
      </c>
      <c r="D480">
        <v>103</v>
      </c>
      <c r="E480" t="s">
        <v>90</v>
      </c>
      <c r="F480" t="s">
        <v>16</v>
      </c>
      <c r="G480">
        <v>590</v>
      </c>
      <c r="H480" t="s">
        <v>28</v>
      </c>
      <c r="I480" t="s">
        <v>178</v>
      </c>
      <c r="J480">
        <v>300</v>
      </c>
      <c r="L480" s="72">
        <v>9.7484315866666199E-3</v>
      </c>
      <c r="M480" s="73">
        <v>1.0428195238242901E-3</v>
      </c>
      <c r="N480" s="72">
        <v>0.177701759330819</v>
      </c>
      <c r="O480" s="73">
        <v>2.18690559609278E-3</v>
      </c>
      <c r="P480" s="73"/>
      <c r="Q480" s="73"/>
      <c r="R480" s="74">
        <v>9.7484315866666199E-3</v>
      </c>
      <c r="S480" s="73">
        <v>1.0428195238242901E-3</v>
      </c>
      <c r="T480" s="74">
        <v>0</v>
      </c>
      <c r="U480" s="74">
        <v>0</v>
      </c>
      <c r="V480" s="74">
        <v>0.14697455910231899</v>
      </c>
      <c r="W480" s="73">
        <v>2.0809970679320101E-3</v>
      </c>
      <c r="X480" s="74">
        <v>3.0727200228499198E-2</v>
      </c>
      <c r="Y480" s="73">
        <v>4.5424262205720001E-4</v>
      </c>
      <c r="Z480" s="73">
        <v>0.18745019091748499</v>
      </c>
      <c r="AA480" s="73">
        <v>2.1749696531572801E-3</v>
      </c>
      <c r="AB480" s="73">
        <v>-999</v>
      </c>
      <c r="AC480" s="73">
        <v>-999</v>
      </c>
    </row>
    <row r="481" spans="1:29" x14ac:dyDescent="0.3">
      <c r="A481" t="s">
        <v>88</v>
      </c>
      <c r="B481" t="s">
        <v>96</v>
      </c>
      <c r="C481">
        <v>27129</v>
      </c>
      <c r="D481">
        <v>103</v>
      </c>
      <c r="E481" t="s">
        <v>90</v>
      </c>
      <c r="F481" t="s">
        <v>16</v>
      </c>
      <c r="G481">
        <v>590</v>
      </c>
      <c r="H481" t="s">
        <v>28</v>
      </c>
      <c r="I481" t="s">
        <v>179</v>
      </c>
      <c r="J481">
        <v>300</v>
      </c>
      <c r="L481" s="72">
        <v>-3.0009453796666599E-2</v>
      </c>
      <c r="M481" s="73">
        <v>1.8730804675164501E-3</v>
      </c>
      <c r="N481" s="72">
        <v>-5.5339863709441498E-3</v>
      </c>
      <c r="O481" s="73">
        <v>8.2580042910699995E-4</v>
      </c>
      <c r="P481" s="73"/>
      <c r="Q481" s="73"/>
      <c r="R481" s="74">
        <v>-3.0009453796666599E-2</v>
      </c>
      <c r="S481" s="73">
        <v>1.8730804675164501E-3</v>
      </c>
      <c r="T481" s="74">
        <v>0</v>
      </c>
      <c r="U481" s="74">
        <v>0</v>
      </c>
      <c r="V481" s="74">
        <v>-1.1968917323497599E-2</v>
      </c>
      <c r="W481" s="73">
        <v>7.0958389644910002E-4</v>
      </c>
      <c r="X481" s="74">
        <v>6.4349309525534599E-3</v>
      </c>
      <c r="Y481" s="73">
        <v>4.477599392744E-4</v>
      </c>
      <c r="Z481" s="73">
        <v>-3.5543440167610803E-2</v>
      </c>
      <c r="AA481" s="73">
        <v>2.4494808404113698E-3</v>
      </c>
      <c r="AB481" s="73">
        <v>-0.15523148120275301</v>
      </c>
      <c r="AC481" s="73">
        <v>-0.15523148120275301</v>
      </c>
    </row>
    <row r="482" spans="1:29" x14ac:dyDescent="0.3">
      <c r="A482" t="s">
        <v>88</v>
      </c>
      <c r="B482" t="s">
        <v>96</v>
      </c>
      <c r="C482">
        <v>27129</v>
      </c>
      <c r="D482">
        <v>103</v>
      </c>
      <c r="E482" t="s">
        <v>90</v>
      </c>
      <c r="F482" t="s">
        <v>16</v>
      </c>
      <c r="G482">
        <v>590</v>
      </c>
      <c r="H482" t="s">
        <v>28</v>
      </c>
      <c r="I482" t="s">
        <v>180</v>
      </c>
      <c r="J482">
        <v>300</v>
      </c>
      <c r="L482" s="72">
        <v>-4.1160764443333303E-2</v>
      </c>
      <c r="M482" s="73">
        <v>2.0089405683100399E-3</v>
      </c>
      <c r="N482" s="72">
        <v>3.7396211963801197E-2</v>
      </c>
      <c r="O482" s="73">
        <v>6.8631715011339999E-4</v>
      </c>
      <c r="P482" s="73"/>
      <c r="Q482" s="73"/>
      <c r="R482" s="74">
        <v>-4.1160764443333303E-2</v>
      </c>
      <c r="S482" s="73">
        <v>2.0089405683100399E-3</v>
      </c>
      <c r="T482" s="74">
        <v>0</v>
      </c>
      <c r="U482" s="74">
        <v>0</v>
      </c>
      <c r="V482" s="74">
        <v>2.02734189932476E-2</v>
      </c>
      <c r="W482" s="73">
        <v>6.4265002829879997E-4</v>
      </c>
      <c r="X482" s="74">
        <v>1.71227929705535E-2</v>
      </c>
      <c r="Y482" s="73">
        <v>5.1805442939080004E-4</v>
      </c>
      <c r="Z482" s="73">
        <v>-3.7645524795320798E-3</v>
      </c>
      <c r="AA482" s="73">
        <v>2.1708187788154702E-3</v>
      </c>
      <c r="AB482" s="73">
        <v>-0.1098293485444</v>
      </c>
      <c r="AC482" s="73">
        <v>-0.1098293485444</v>
      </c>
    </row>
    <row r="483" spans="1:29" x14ac:dyDescent="0.3">
      <c r="A483" t="s">
        <v>88</v>
      </c>
      <c r="B483" t="s">
        <v>96</v>
      </c>
      <c r="C483">
        <v>27129</v>
      </c>
      <c r="D483">
        <v>103</v>
      </c>
      <c r="E483" t="s">
        <v>90</v>
      </c>
      <c r="F483" t="s">
        <v>16</v>
      </c>
      <c r="G483">
        <v>590</v>
      </c>
      <c r="H483" t="s">
        <v>28</v>
      </c>
      <c r="I483" t="s">
        <v>181</v>
      </c>
      <c r="J483">
        <v>363</v>
      </c>
      <c r="L483" s="72">
        <v>0.46477272778787798</v>
      </c>
      <c r="M483" s="73">
        <v>2.68174055526325E-3</v>
      </c>
      <c r="N483" s="72">
        <v>0.101732105997295</v>
      </c>
      <c r="O483" s="73">
        <v>1.30286067690023E-3</v>
      </c>
      <c r="P483" s="73"/>
      <c r="Q483" s="73"/>
      <c r="R483" s="74">
        <v>0.46477272778787798</v>
      </c>
      <c r="S483" s="73">
        <v>2.68174055526325E-3</v>
      </c>
      <c r="T483" s="74">
        <v>0</v>
      </c>
      <c r="U483" s="74">
        <v>0</v>
      </c>
      <c r="V483" s="74">
        <v>8.6728653819321794E-2</v>
      </c>
      <c r="W483" s="73">
        <v>1.39870282673603E-3</v>
      </c>
      <c r="X483" s="74">
        <v>1.50034521779737E-2</v>
      </c>
      <c r="Y483" s="73">
        <v>2.841456021858E-4</v>
      </c>
      <c r="Z483" s="73">
        <v>0.56650483378517402</v>
      </c>
      <c r="AA483" s="73">
        <v>3.51822231504714E-3</v>
      </c>
      <c r="AB483" s="73">
        <v>0.26657370933856001</v>
      </c>
      <c r="AC483" s="73">
        <v>0.26657370933856001</v>
      </c>
    </row>
    <row r="484" spans="1:29" x14ac:dyDescent="0.3">
      <c r="A484" t="s">
        <v>88</v>
      </c>
      <c r="B484" t="s">
        <v>96</v>
      </c>
      <c r="C484">
        <v>27129</v>
      </c>
      <c r="D484">
        <v>103</v>
      </c>
      <c r="E484" t="s">
        <v>90</v>
      </c>
      <c r="F484" t="s">
        <v>16</v>
      </c>
      <c r="G484">
        <v>590</v>
      </c>
      <c r="H484" t="s">
        <v>28</v>
      </c>
      <c r="I484" t="s">
        <v>182</v>
      </c>
      <c r="J484">
        <v>363</v>
      </c>
      <c r="L484" s="72">
        <v>5.92149681818186E-3</v>
      </c>
      <c r="M484" s="73">
        <v>4.5830006169480001E-4</v>
      </c>
      <c r="N484" s="72">
        <v>0.144628464725717</v>
      </c>
      <c r="O484" s="73">
        <v>1.20032157936698E-3</v>
      </c>
      <c r="P484" s="73"/>
      <c r="Q484" s="73"/>
      <c r="R484" s="74">
        <v>5.92149681818186E-3</v>
      </c>
      <c r="S484" s="73">
        <v>4.5830006169480001E-4</v>
      </c>
      <c r="T484" s="74">
        <v>0</v>
      </c>
      <c r="U484" s="74">
        <v>0</v>
      </c>
      <c r="V484" s="74">
        <v>0.13250110027999901</v>
      </c>
      <c r="W484" s="73">
        <v>1.2927143621757899E-3</v>
      </c>
      <c r="X484" s="74">
        <v>1.2127364445716901E-2</v>
      </c>
      <c r="Y484" s="73">
        <v>1.5333578725349999E-4</v>
      </c>
      <c r="Z484" s="73">
        <v>0.15054996154389799</v>
      </c>
      <c r="AA484" s="73">
        <v>1.0346043933918199E-3</v>
      </c>
      <c r="AB484" s="73">
        <v>7.3924716088245301E-2</v>
      </c>
      <c r="AC484" s="73">
        <v>7.3924716088245301E-2</v>
      </c>
    </row>
    <row r="485" spans="1:29" x14ac:dyDescent="0.3">
      <c r="A485" t="s">
        <v>88</v>
      </c>
      <c r="B485" t="s">
        <v>96</v>
      </c>
      <c r="C485">
        <v>27129</v>
      </c>
      <c r="D485">
        <v>103</v>
      </c>
      <c r="E485" t="s">
        <v>90</v>
      </c>
      <c r="F485" t="s">
        <v>16</v>
      </c>
      <c r="G485">
        <v>590</v>
      </c>
      <c r="H485" t="s">
        <v>28</v>
      </c>
      <c r="I485" t="s">
        <v>183</v>
      </c>
      <c r="J485">
        <v>363</v>
      </c>
      <c r="L485" s="72">
        <v>-1.3398922060605899E-2</v>
      </c>
      <c r="M485" s="73">
        <v>7.7713266551639995E-4</v>
      </c>
      <c r="N485" s="72">
        <v>0.16098116103298701</v>
      </c>
      <c r="O485" s="73">
        <v>1.3042079403458801E-3</v>
      </c>
      <c r="P485" s="73"/>
      <c r="Q485" s="73"/>
      <c r="R485" s="74">
        <v>-1.3398922060605899E-2</v>
      </c>
      <c r="S485" s="73">
        <v>7.7713266551639995E-4</v>
      </c>
      <c r="T485" s="74">
        <v>0</v>
      </c>
      <c r="U485" s="74">
        <v>0</v>
      </c>
      <c r="V485" s="74">
        <v>0.14495108696831799</v>
      </c>
      <c r="W485" s="73">
        <v>1.40189535770951E-3</v>
      </c>
      <c r="X485" s="74">
        <v>1.6030074064668699E-2</v>
      </c>
      <c r="Y485" s="73">
        <v>2.0954740733540001E-4</v>
      </c>
      <c r="Z485" s="73">
        <v>0.14758223897238101</v>
      </c>
      <c r="AA485" s="73">
        <v>1.09189133738138E-3</v>
      </c>
      <c r="AB485" s="73">
        <v>6.6682684262884401E-2</v>
      </c>
      <c r="AC485" s="73">
        <v>6.6682684262884401E-2</v>
      </c>
    </row>
    <row r="486" spans="1:29" x14ac:dyDescent="0.3">
      <c r="A486" t="s">
        <v>88</v>
      </c>
      <c r="B486" t="s">
        <v>96</v>
      </c>
      <c r="C486">
        <v>27129</v>
      </c>
      <c r="D486">
        <v>103</v>
      </c>
      <c r="E486" t="s">
        <v>90</v>
      </c>
      <c r="F486" t="s">
        <v>16</v>
      </c>
      <c r="G486">
        <v>590</v>
      </c>
      <c r="H486" t="s">
        <v>28</v>
      </c>
      <c r="I486" t="s">
        <v>184</v>
      </c>
      <c r="J486">
        <v>363</v>
      </c>
      <c r="L486" s="72">
        <v>-5.8805648878787802E-2</v>
      </c>
      <c r="M486" s="73">
        <v>1.2832414643768799E-3</v>
      </c>
      <c r="N486" s="72">
        <v>-1.09652153028833E-2</v>
      </c>
      <c r="O486" s="73">
        <v>8.1062937847850005E-4</v>
      </c>
      <c r="P486" s="73"/>
      <c r="Q486" s="73"/>
      <c r="R486" s="74">
        <v>-5.8805648878787802E-2</v>
      </c>
      <c r="S486" s="73">
        <v>1.2832414643768799E-3</v>
      </c>
      <c r="T486" s="74">
        <v>0</v>
      </c>
      <c r="U486" s="74">
        <v>0</v>
      </c>
      <c r="V486" s="74">
        <v>-9.6541269385497595E-3</v>
      </c>
      <c r="W486" s="73">
        <v>7.2228517530659999E-4</v>
      </c>
      <c r="X486" s="74">
        <v>-1.31108836433356E-3</v>
      </c>
      <c r="Y486" s="73">
        <v>2.1044627028270001E-4</v>
      </c>
      <c r="Z486" s="73">
        <v>-6.9770864181671097E-2</v>
      </c>
      <c r="AA486" s="73">
        <v>1.8968416954231601E-3</v>
      </c>
      <c r="AB486" s="73">
        <v>-0.19875103012090201</v>
      </c>
      <c r="AC486" s="73">
        <v>-0.19875103012090201</v>
      </c>
    </row>
    <row r="487" spans="1:29" x14ac:dyDescent="0.3">
      <c r="A487" t="s">
        <v>88</v>
      </c>
      <c r="B487" t="s">
        <v>96</v>
      </c>
      <c r="C487">
        <v>27129</v>
      </c>
      <c r="D487">
        <v>103</v>
      </c>
      <c r="E487" t="s">
        <v>90</v>
      </c>
      <c r="F487" t="s">
        <v>16</v>
      </c>
      <c r="G487">
        <v>590</v>
      </c>
      <c r="H487" t="s">
        <v>28</v>
      </c>
      <c r="I487" t="s">
        <v>185</v>
      </c>
      <c r="J487">
        <v>363</v>
      </c>
      <c r="L487" s="72">
        <v>-7.1224379363636195E-2</v>
      </c>
      <c r="M487" s="73">
        <v>1.5738678401076001E-3</v>
      </c>
      <c r="N487" s="72">
        <v>2.24863454272295E-2</v>
      </c>
      <c r="O487" s="73">
        <v>6.7272474810020004E-4</v>
      </c>
      <c r="P487" s="73"/>
      <c r="Q487" s="73"/>
      <c r="R487" s="74">
        <v>-7.1224379363636195E-2</v>
      </c>
      <c r="S487" s="73">
        <v>1.5738678401076001E-3</v>
      </c>
      <c r="T487" s="74">
        <v>0</v>
      </c>
      <c r="U487" s="74">
        <v>0</v>
      </c>
      <c r="V487" s="74">
        <v>1.8020874046096601E-2</v>
      </c>
      <c r="W487" s="73">
        <v>6.2328712529859998E-4</v>
      </c>
      <c r="X487" s="74">
        <v>4.4654713811328401E-3</v>
      </c>
      <c r="Y487" s="73">
        <v>2.222175539115E-4</v>
      </c>
      <c r="Z487" s="73">
        <v>-4.8738033936406598E-2</v>
      </c>
      <c r="AA487" s="73">
        <v>1.86774788257721E-3</v>
      </c>
      <c r="AB487" s="73">
        <v>-0.16989006899478701</v>
      </c>
      <c r="AC487" s="73">
        <v>-0.16989006899478701</v>
      </c>
    </row>
    <row r="488" spans="1:29" x14ac:dyDescent="0.3">
      <c r="A488" t="s">
        <v>88</v>
      </c>
      <c r="B488" t="s">
        <v>96</v>
      </c>
      <c r="C488">
        <v>27129</v>
      </c>
      <c r="D488">
        <v>103</v>
      </c>
      <c r="E488" t="s">
        <v>90</v>
      </c>
      <c r="F488" t="s">
        <v>16</v>
      </c>
      <c r="G488">
        <v>590</v>
      </c>
      <c r="H488" t="s">
        <v>28</v>
      </c>
      <c r="I488" t="s">
        <v>186</v>
      </c>
      <c r="J488">
        <v>300</v>
      </c>
      <c r="L488" s="72">
        <v>0.12520678298333299</v>
      </c>
      <c r="M488" s="73">
        <v>2.22455796307492E-3</v>
      </c>
      <c r="N488" s="72">
        <v>6.3689314084679996E-4</v>
      </c>
      <c r="O488" s="73">
        <v>2.921239419216E-4</v>
      </c>
      <c r="P488" s="73"/>
      <c r="Q488" s="73"/>
      <c r="R488" s="74">
        <v>0.12520678298333299</v>
      </c>
      <c r="S488" s="73">
        <v>2.22455796307492E-3</v>
      </c>
      <c r="T488" s="74">
        <v>0</v>
      </c>
      <c r="U488" s="74">
        <v>0</v>
      </c>
      <c r="V488" s="74">
        <v>2.4066114904857101E-3</v>
      </c>
      <c r="W488" s="73">
        <v>2.590059487409E-4</v>
      </c>
      <c r="X488" s="74">
        <v>-1.7697183496389001E-3</v>
      </c>
      <c r="Y488" s="73">
        <v>8.7292446842200005E-5</v>
      </c>
      <c r="Z488" s="73">
        <v>0.12584367612417999</v>
      </c>
      <c r="AA488" s="73">
        <v>2.2825454660388199E-3</v>
      </c>
      <c r="AB488" s="73">
        <v>-999</v>
      </c>
      <c r="AC488" s="73">
        <v>-999</v>
      </c>
    </row>
    <row r="489" spans="1:29" x14ac:dyDescent="0.3">
      <c r="A489" t="s">
        <v>88</v>
      </c>
      <c r="B489" t="s">
        <v>96</v>
      </c>
      <c r="C489">
        <v>27129</v>
      </c>
      <c r="D489">
        <v>103</v>
      </c>
      <c r="E489" t="s">
        <v>90</v>
      </c>
      <c r="F489" t="s">
        <v>16</v>
      </c>
      <c r="G489">
        <v>590</v>
      </c>
      <c r="H489" t="s">
        <v>28</v>
      </c>
      <c r="I489" t="s">
        <v>187</v>
      </c>
      <c r="J489">
        <v>363</v>
      </c>
      <c r="L489" s="72">
        <v>0.122095537272727</v>
      </c>
      <c r="M489" s="73">
        <v>1.50422821017264E-3</v>
      </c>
      <c r="N489" s="72">
        <v>7.6446783403342402E-3</v>
      </c>
      <c r="O489" s="73">
        <v>3.2917355399730001E-4</v>
      </c>
      <c r="P489" s="73"/>
      <c r="Q489" s="73"/>
      <c r="R489" s="74">
        <v>0.122095537272727</v>
      </c>
      <c r="S489" s="73">
        <v>1.50422821017264E-3</v>
      </c>
      <c r="T489" s="74">
        <v>0</v>
      </c>
      <c r="U489" s="74">
        <v>0</v>
      </c>
      <c r="V489" s="74">
        <v>1.01398819928715E-2</v>
      </c>
      <c r="W489" s="73">
        <v>3.3003874982489998E-4</v>
      </c>
      <c r="X489" s="74">
        <v>-2.4952036525373398E-3</v>
      </c>
      <c r="Y489" s="73">
        <v>7.4093053125599999E-5</v>
      </c>
      <c r="Z489" s="73">
        <v>0.12974021561306101</v>
      </c>
      <c r="AA489" s="73">
        <v>1.68927011480768E-3</v>
      </c>
      <c r="AB489" s="73">
        <v>2.8103214191660601E-3</v>
      </c>
      <c r="AC489" s="73">
        <v>2.8103214191660601E-3</v>
      </c>
    </row>
    <row r="490" spans="1:29" x14ac:dyDescent="0.3">
      <c r="A490" t="s">
        <v>88</v>
      </c>
      <c r="B490" t="s">
        <v>96</v>
      </c>
      <c r="C490">
        <v>27129</v>
      </c>
      <c r="D490">
        <v>103</v>
      </c>
      <c r="E490" t="s">
        <v>90</v>
      </c>
      <c r="F490" t="s">
        <v>16</v>
      </c>
      <c r="G490">
        <v>590</v>
      </c>
      <c r="H490" t="s">
        <v>28</v>
      </c>
      <c r="I490" t="s">
        <v>188</v>
      </c>
      <c r="J490">
        <v>300</v>
      </c>
      <c r="L490" s="72">
        <v>8.4456564206666696E-2</v>
      </c>
      <c r="M490" s="73">
        <v>1.5127016809015901E-3</v>
      </c>
      <c r="N490" s="72">
        <v>-1.30267086451787E-3</v>
      </c>
      <c r="O490" s="73">
        <v>2.5338907994190002E-4</v>
      </c>
      <c r="P490" s="73"/>
      <c r="Q490" s="73"/>
      <c r="R490" s="74">
        <v>8.4456564206666696E-2</v>
      </c>
      <c r="S490" s="73">
        <v>1.5127016809015901E-3</v>
      </c>
      <c r="T490" s="74">
        <v>0</v>
      </c>
      <c r="U490" s="74">
        <v>0</v>
      </c>
      <c r="V490" s="74">
        <v>1.37848315515079E-3</v>
      </c>
      <c r="W490" s="73">
        <v>2.0559704741690001E-4</v>
      </c>
      <c r="X490" s="74">
        <v>-2.6811540196686702E-3</v>
      </c>
      <c r="Y490" s="73">
        <v>9.5277528440500006E-5</v>
      </c>
      <c r="Z490" s="73">
        <v>8.3153893342148802E-2</v>
      </c>
      <c r="AA490" s="73">
        <v>1.55732221640139E-3</v>
      </c>
      <c r="AB490" s="73">
        <v>-999</v>
      </c>
      <c r="AC490" s="73">
        <v>-999</v>
      </c>
    </row>
    <row r="491" spans="1:29" x14ac:dyDescent="0.3">
      <c r="A491" t="s">
        <v>88</v>
      </c>
      <c r="B491" t="s">
        <v>96</v>
      </c>
      <c r="C491">
        <v>27129</v>
      </c>
      <c r="D491">
        <v>103</v>
      </c>
      <c r="E491" t="s">
        <v>90</v>
      </c>
      <c r="F491" t="s">
        <v>16</v>
      </c>
      <c r="G491">
        <v>590</v>
      </c>
      <c r="H491" t="s">
        <v>28</v>
      </c>
      <c r="I491" t="s">
        <v>189</v>
      </c>
      <c r="J491">
        <v>363</v>
      </c>
      <c r="L491" s="72">
        <v>8.1511648969696995E-2</v>
      </c>
      <c r="M491" s="73">
        <v>1.0058528659123199E-3</v>
      </c>
      <c r="N491" s="72">
        <v>5.60098095546664E-3</v>
      </c>
      <c r="O491" s="73">
        <v>3.0056394128349999E-4</v>
      </c>
      <c r="P491" s="73"/>
      <c r="Q491" s="73"/>
      <c r="R491" s="74">
        <v>8.1511648969696995E-2</v>
      </c>
      <c r="S491" s="73">
        <v>1.0058528659123199E-3</v>
      </c>
      <c r="T491" s="74">
        <v>0</v>
      </c>
      <c r="U491" s="74">
        <v>0</v>
      </c>
      <c r="V491" s="74">
        <v>8.7005994086940906E-3</v>
      </c>
      <c r="W491" s="73">
        <v>3.0325555104140001E-4</v>
      </c>
      <c r="X491" s="74">
        <v>-3.0996184532274401E-3</v>
      </c>
      <c r="Y491" s="73">
        <v>7.3867106642799994E-5</v>
      </c>
      <c r="Z491" s="73">
        <v>8.7112629925163595E-2</v>
      </c>
      <c r="AA491" s="73">
        <v>1.1698025264471801E-3</v>
      </c>
      <c r="AB491" s="73">
        <v>1.9992305119031699E-3</v>
      </c>
      <c r="AC491" s="73">
        <v>1.9992305119031699E-3</v>
      </c>
    </row>
    <row r="492" spans="1:29" x14ac:dyDescent="0.3">
      <c r="A492" t="s">
        <v>88</v>
      </c>
      <c r="B492" t="s">
        <v>96</v>
      </c>
      <c r="C492">
        <v>27129</v>
      </c>
      <c r="D492">
        <v>103</v>
      </c>
      <c r="E492" t="s">
        <v>90</v>
      </c>
      <c r="F492" t="s">
        <v>16</v>
      </c>
      <c r="G492">
        <v>590</v>
      </c>
      <c r="H492" t="s">
        <v>28</v>
      </c>
      <c r="I492" t="s">
        <v>190</v>
      </c>
      <c r="J492">
        <v>300</v>
      </c>
      <c r="L492" s="72">
        <v>8.4456564206666696E-2</v>
      </c>
      <c r="M492" s="73">
        <v>1.5127016809015901E-3</v>
      </c>
      <c r="N492" s="72">
        <v>-1.30267086451787E-3</v>
      </c>
      <c r="O492" s="73">
        <v>2.5338907994190002E-4</v>
      </c>
      <c r="P492" s="73"/>
      <c r="Q492" s="73"/>
      <c r="R492" s="74">
        <v>8.4456564206666696E-2</v>
      </c>
      <c r="S492" s="73">
        <v>1.5127016809015901E-3</v>
      </c>
      <c r="T492" s="74">
        <v>0</v>
      </c>
      <c r="U492" s="74">
        <v>0</v>
      </c>
      <c r="V492" s="74">
        <v>1.37848315515079E-3</v>
      </c>
      <c r="W492" s="73">
        <v>2.0559704741690001E-4</v>
      </c>
      <c r="X492" s="74">
        <v>-2.6811540196686702E-3</v>
      </c>
      <c r="Y492" s="73">
        <v>9.5277528440500006E-5</v>
      </c>
      <c r="Z492" s="73">
        <v>8.3153893342148802E-2</v>
      </c>
      <c r="AA492" s="73">
        <v>1.55732221640139E-3</v>
      </c>
      <c r="AB492" s="73">
        <v>-999</v>
      </c>
      <c r="AC492" s="73">
        <v>-999</v>
      </c>
    </row>
    <row r="493" spans="1:29" x14ac:dyDescent="0.3">
      <c r="A493" t="s">
        <v>88</v>
      </c>
      <c r="B493" t="s">
        <v>96</v>
      </c>
      <c r="C493">
        <v>27129</v>
      </c>
      <c r="D493">
        <v>103</v>
      </c>
      <c r="E493" t="s">
        <v>90</v>
      </c>
      <c r="F493" t="s">
        <v>16</v>
      </c>
      <c r="G493">
        <v>590</v>
      </c>
      <c r="H493" t="s">
        <v>28</v>
      </c>
      <c r="I493" t="s">
        <v>191</v>
      </c>
      <c r="J493">
        <v>363</v>
      </c>
      <c r="L493" s="72">
        <v>8.1511648969696995E-2</v>
      </c>
      <c r="M493" s="73">
        <v>1.0058528659123199E-3</v>
      </c>
      <c r="N493" s="72">
        <v>5.60098095546664E-3</v>
      </c>
      <c r="O493" s="73">
        <v>3.0056394128349999E-4</v>
      </c>
      <c r="P493" s="73"/>
      <c r="Q493" s="73"/>
      <c r="R493" s="74">
        <v>8.1511648969696995E-2</v>
      </c>
      <c r="S493" s="73">
        <v>1.0058528659123199E-3</v>
      </c>
      <c r="T493" s="74">
        <v>0</v>
      </c>
      <c r="U493" s="74">
        <v>0</v>
      </c>
      <c r="V493" s="74">
        <v>8.7005994086940906E-3</v>
      </c>
      <c r="W493" s="73">
        <v>3.0325555104140001E-4</v>
      </c>
      <c r="X493" s="74">
        <v>-3.0996184532274401E-3</v>
      </c>
      <c r="Y493" s="73">
        <v>7.3867106642799994E-5</v>
      </c>
      <c r="Z493" s="73">
        <v>8.7112629925163595E-2</v>
      </c>
      <c r="AA493" s="73">
        <v>1.1698025264471801E-3</v>
      </c>
      <c r="AB493" s="73">
        <v>1.9992305119031699E-3</v>
      </c>
      <c r="AC493" s="73">
        <v>1.9992305119031699E-3</v>
      </c>
    </row>
    <row r="494" spans="1:29" x14ac:dyDescent="0.3">
      <c r="A494" t="s">
        <v>88</v>
      </c>
      <c r="B494" t="s">
        <v>96</v>
      </c>
      <c r="C494">
        <v>27129</v>
      </c>
      <c r="D494">
        <v>103</v>
      </c>
      <c r="E494" t="s">
        <v>90</v>
      </c>
      <c r="F494" t="s">
        <v>16</v>
      </c>
      <c r="G494">
        <v>590</v>
      </c>
      <c r="H494" t="s">
        <v>28</v>
      </c>
      <c r="I494" t="s">
        <v>192</v>
      </c>
      <c r="J494">
        <v>300</v>
      </c>
      <c r="L494" s="72">
        <v>0.104840651189999</v>
      </c>
      <c r="M494" s="73">
        <v>1.86830409543347E-3</v>
      </c>
      <c r="N494" s="72">
        <v>-3.2505836569920001E-4</v>
      </c>
      <c r="O494" s="73">
        <v>2.7151617584379999E-4</v>
      </c>
      <c r="P494" s="73"/>
      <c r="Q494" s="73"/>
      <c r="R494" s="74">
        <v>0.104840651189999</v>
      </c>
      <c r="S494" s="73">
        <v>1.86830409543347E-3</v>
      </c>
      <c r="T494" s="74">
        <v>0</v>
      </c>
      <c r="U494" s="74">
        <v>0</v>
      </c>
      <c r="V494" s="74">
        <v>1.8928431842134899E-3</v>
      </c>
      <c r="W494" s="73">
        <v>2.3130539288560001E-4</v>
      </c>
      <c r="X494" s="74">
        <v>-2.21790154991271E-3</v>
      </c>
      <c r="Y494" s="73">
        <v>9.0824466786800005E-5</v>
      </c>
      <c r="Z494" s="73">
        <v>0.10451559282429999</v>
      </c>
      <c r="AA494" s="73">
        <v>1.9191970760095501E-3</v>
      </c>
      <c r="AB494" s="73">
        <v>-999</v>
      </c>
      <c r="AC494" s="73">
        <v>-999</v>
      </c>
    </row>
    <row r="495" spans="1:29" x14ac:dyDescent="0.3">
      <c r="A495" t="s">
        <v>88</v>
      </c>
      <c r="B495" t="s">
        <v>96</v>
      </c>
      <c r="C495">
        <v>27129</v>
      </c>
      <c r="D495">
        <v>103</v>
      </c>
      <c r="E495" t="s">
        <v>90</v>
      </c>
      <c r="F495" t="s">
        <v>16</v>
      </c>
      <c r="G495">
        <v>590</v>
      </c>
      <c r="H495" t="s">
        <v>28</v>
      </c>
      <c r="I495" t="s">
        <v>193</v>
      </c>
      <c r="J495">
        <v>363</v>
      </c>
      <c r="L495" s="72">
        <v>0.10179533560605999</v>
      </c>
      <c r="M495" s="73">
        <v>1.25470099362666E-3</v>
      </c>
      <c r="N495" s="72">
        <v>6.6335882337111799E-3</v>
      </c>
      <c r="O495" s="73">
        <v>3.1493828934650001E-4</v>
      </c>
      <c r="P495" s="73"/>
      <c r="Q495" s="73"/>
      <c r="R495" s="74">
        <v>0.10179533560605999</v>
      </c>
      <c r="S495" s="73">
        <v>1.25470099362666E-3</v>
      </c>
      <c r="T495" s="74">
        <v>0</v>
      </c>
      <c r="U495" s="74">
        <v>0</v>
      </c>
      <c r="V495" s="74">
        <v>9.4298559124098204E-3</v>
      </c>
      <c r="W495" s="73">
        <v>3.167507465315E-4</v>
      </c>
      <c r="X495" s="74">
        <v>-2.7962676786986301E-3</v>
      </c>
      <c r="Y495" s="73">
        <v>7.3802622438699997E-5</v>
      </c>
      <c r="Z495" s="73">
        <v>0.108428923839771</v>
      </c>
      <c r="AA495" s="73">
        <v>1.4290913222603199E-3</v>
      </c>
      <c r="AB495" s="73">
        <v>2.3979650411892501E-3</v>
      </c>
      <c r="AC495" s="73">
        <v>2.3979650411892501E-3</v>
      </c>
    </row>
    <row r="496" spans="1:29" x14ac:dyDescent="0.3">
      <c r="A496" t="s">
        <v>88</v>
      </c>
      <c r="B496" t="s">
        <v>96</v>
      </c>
      <c r="C496">
        <v>27129</v>
      </c>
      <c r="D496">
        <v>103</v>
      </c>
      <c r="E496" t="s">
        <v>90</v>
      </c>
      <c r="F496" t="s">
        <v>16</v>
      </c>
      <c r="G496">
        <v>590</v>
      </c>
      <c r="H496" t="s">
        <v>28</v>
      </c>
      <c r="I496" t="s">
        <v>194</v>
      </c>
      <c r="J496">
        <v>300</v>
      </c>
      <c r="L496" s="72">
        <v>0.15583304454666599</v>
      </c>
      <c r="M496" s="73">
        <v>2.7632387652802401E-3</v>
      </c>
      <c r="N496" s="72">
        <v>1.9959187279095002E-3</v>
      </c>
      <c r="O496" s="73">
        <v>3.4339791919579999E-4</v>
      </c>
      <c r="P496" s="73"/>
      <c r="Q496" s="73"/>
      <c r="R496" s="74">
        <v>0.15583304454666599</v>
      </c>
      <c r="S496" s="73">
        <v>2.7632387652802401E-3</v>
      </c>
      <c r="T496" s="74">
        <v>0</v>
      </c>
      <c r="U496" s="74">
        <v>0</v>
      </c>
      <c r="V496" s="74">
        <v>3.0791450135722199E-3</v>
      </c>
      <c r="W496" s="73">
        <v>3.2214813839590001E-4</v>
      </c>
      <c r="X496" s="74">
        <v>-1.0832262856627199E-3</v>
      </c>
      <c r="Y496" s="73">
        <v>8.3829030256300002E-5</v>
      </c>
      <c r="Z496" s="73">
        <v>0.15782896327457599</v>
      </c>
      <c r="AA496" s="73">
        <v>2.8400268450286701E-3</v>
      </c>
      <c r="AB496" s="73">
        <v>-999</v>
      </c>
      <c r="AC496" s="73">
        <v>-999</v>
      </c>
    </row>
    <row r="497" spans="1:29" x14ac:dyDescent="0.3">
      <c r="A497" t="s">
        <v>88</v>
      </c>
      <c r="B497" t="s">
        <v>96</v>
      </c>
      <c r="C497">
        <v>27129</v>
      </c>
      <c r="D497">
        <v>103</v>
      </c>
      <c r="E497" t="s">
        <v>90</v>
      </c>
      <c r="F497" t="s">
        <v>16</v>
      </c>
      <c r="G497">
        <v>590</v>
      </c>
      <c r="H497" t="s">
        <v>28</v>
      </c>
      <c r="I497" t="s">
        <v>195</v>
      </c>
      <c r="J497">
        <v>363</v>
      </c>
      <c r="L497" s="72">
        <v>0.15257582436363601</v>
      </c>
      <c r="M497" s="73">
        <v>1.8789054923907999E-3</v>
      </c>
      <c r="N497" s="72">
        <v>9.1595261876858004E-3</v>
      </c>
      <c r="O497" s="73">
        <v>3.518628557676E-4</v>
      </c>
      <c r="P497" s="73"/>
      <c r="Q497" s="73"/>
      <c r="R497" s="74">
        <v>0.15257582436363601</v>
      </c>
      <c r="S497" s="73">
        <v>1.8789054923907999E-3</v>
      </c>
      <c r="T497" s="74">
        <v>0</v>
      </c>
      <c r="U497" s="74">
        <v>0</v>
      </c>
      <c r="V497" s="74">
        <v>1.12064867224747E-2</v>
      </c>
      <c r="W497" s="73">
        <v>3.5100985299099999E-4</v>
      </c>
      <c r="X497" s="74">
        <v>-2.0469605347889401E-3</v>
      </c>
      <c r="Y497" s="73">
        <v>7.50647524375E-5</v>
      </c>
      <c r="Z497" s="73">
        <v>0.16173535055132199</v>
      </c>
      <c r="AA497" s="73">
        <v>2.08086746995345E-3</v>
      </c>
      <c r="AB497" s="73">
        <v>3.4071124347604701E-3</v>
      </c>
      <c r="AC497" s="73">
        <v>3.4071124347604701E-3</v>
      </c>
    </row>
    <row r="498" spans="1:29" x14ac:dyDescent="0.3">
      <c r="A498" t="s">
        <v>88</v>
      </c>
      <c r="B498" t="s">
        <v>96</v>
      </c>
      <c r="C498">
        <v>27129</v>
      </c>
      <c r="D498">
        <v>103</v>
      </c>
      <c r="E498" t="s">
        <v>90</v>
      </c>
      <c r="F498" t="s">
        <v>16</v>
      </c>
      <c r="G498">
        <v>590</v>
      </c>
      <c r="H498" t="s">
        <v>28</v>
      </c>
      <c r="I498" t="s">
        <v>196</v>
      </c>
      <c r="J498">
        <v>300</v>
      </c>
      <c r="L498" s="72">
        <v>0.20698104954999999</v>
      </c>
      <c r="M498" s="73">
        <v>3.6646002075357799E-3</v>
      </c>
      <c r="N498" s="72">
        <v>4.5774844838964096E-3</v>
      </c>
      <c r="O498" s="73">
        <v>3.8804392703170002E-4</v>
      </c>
      <c r="P498" s="73"/>
      <c r="Q498" s="73"/>
      <c r="R498" s="74">
        <v>0.20698104954999999</v>
      </c>
      <c r="S498" s="73">
        <v>3.6646002075357799E-3</v>
      </c>
      <c r="T498" s="74">
        <v>0</v>
      </c>
      <c r="U498" s="74">
        <v>0</v>
      </c>
      <c r="V498" s="74">
        <v>4.5151232756841303E-3</v>
      </c>
      <c r="W498" s="73">
        <v>3.7811277093060001E-4</v>
      </c>
      <c r="X498" s="74">
        <v>6.2361208212300003E-5</v>
      </c>
      <c r="Y498" s="73">
        <v>8.3222664273699995E-5</v>
      </c>
      <c r="Z498" s="73">
        <v>0.21155853403389599</v>
      </c>
      <c r="AA498" s="73">
        <v>3.7540520352596701E-3</v>
      </c>
      <c r="AB498" s="73">
        <v>-999</v>
      </c>
      <c r="AC498" s="73">
        <v>-999</v>
      </c>
    </row>
    <row r="499" spans="1:29" x14ac:dyDescent="0.3">
      <c r="A499" t="s">
        <v>88</v>
      </c>
      <c r="B499" t="s">
        <v>96</v>
      </c>
      <c r="C499">
        <v>27129</v>
      </c>
      <c r="D499">
        <v>103</v>
      </c>
      <c r="E499" t="s">
        <v>90</v>
      </c>
      <c r="F499" t="s">
        <v>16</v>
      </c>
      <c r="G499">
        <v>590</v>
      </c>
      <c r="H499" t="s">
        <v>28</v>
      </c>
      <c r="I499" t="s">
        <v>197</v>
      </c>
      <c r="J499">
        <v>363</v>
      </c>
      <c r="L499" s="72">
        <v>0.203459859090909</v>
      </c>
      <c r="M499" s="73">
        <v>2.5041137407465501E-3</v>
      </c>
      <c r="N499" s="72">
        <v>1.1688135449285601E-2</v>
      </c>
      <c r="O499" s="73">
        <v>3.9126686156869999E-4</v>
      </c>
      <c r="P499" s="73"/>
      <c r="Q499" s="73"/>
      <c r="R499" s="74">
        <v>0.203459859090909</v>
      </c>
      <c r="S499" s="73">
        <v>2.5041137407465501E-3</v>
      </c>
      <c r="T499" s="74">
        <v>0</v>
      </c>
      <c r="U499" s="74">
        <v>0</v>
      </c>
      <c r="V499" s="74">
        <v>1.29986781891414E-2</v>
      </c>
      <c r="W499" s="73">
        <v>3.8679043210340002E-4</v>
      </c>
      <c r="X499" s="74">
        <v>-1.3105427398557999E-3</v>
      </c>
      <c r="Y499" s="73">
        <v>7.8122290271500001E-5</v>
      </c>
      <c r="Z499" s="73">
        <v>0.21514799454019401</v>
      </c>
      <c r="AA499" s="73">
        <v>2.7358180971655999E-3</v>
      </c>
      <c r="AB499" s="73">
        <v>4.4165407234471599E-3</v>
      </c>
      <c r="AC499" s="73">
        <v>4.4165407234471599E-3</v>
      </c>
    </row>
    <row r="500" spans="1:29" x14ac:dyDescent="0.3">
      <c r="A500" t="s">
        <v>88</v>
      </c>
      <c r="B500" t="s">
        <v>96</v>
      </c>
      <c r="C500">
        <v>27129</v>
      </c>
      <c r="D500">
        <v>103</v>
      </c>
      <c r="E500" t="s">
        <v>90</v>
      </c>
      <c r="F500" t="s">
        <v>16</v>
      </c>
      <c r="G500">
        <v>590</v>
      </c>
      <c r="H500" t="s">
        <v>28</v>
      </c>
      <c r="I500" t="s">
        <v>30</v>
      </c>
      <c r="J500">
        <v>300</v>
      </c>
      <c r="L500" s="72">
        <v>0.25825973668000002</v>
      </c>
      <c r="M500" s="73">
        <v>4.5690922901544702E-3</v>
      </c>
      <c r="N500" s="72">
        <v>7.0440175817103002E-3</v>
      </c>
      <c r="O500" s="73">
        <v>4.5059551076640002E-4</v>
      </c>
      <c r="P500" s="73"/>
      <c r="Q500" s="73"/>
      <c r="R500" s="74">
        <v>0.25825973668000002</v>
      </c>
      <c r="S500" s="73">
        <v>4.5690922901544702E-3</v>
      </c>
      <c r="T500" s="74">
        <v>0</v>
      </c>
      <c r="U500" s="74">
        <v>0</v>
      </c>
      <c r="V500" s="74">
        <v>5.8247868232539704E-3</v>
      </c>
      <c r="W500" s="73">
        <v>4.5131192137169999E-4</v>
      </c>
      <c r="X500" s="74">
        <v>1.2192307584563201E-3</v>
      </c>
      <c r="Y500" s="73">
        <v>8.9352665855500004E-5</v>
      </c>
      <c r="Z500" s="73">
        <v>0.26530375426170999</v>
      </c>
      <c r="AA500" s="73">
        <v>4.6777281919413204E-3</v>
      </c>
      <c r="AB500" s="73">
        <v>-999</v>
      </c>
      <c r="AC500" s="73">
        <v>-999</v>
      </c>
    </row>
    <row r="501" spans="1:29" x14ac:dyDescent="0.3">
      <c r="A501" t="s">
        <v>88</v>
      </c>
      <c r="B501" t="s">
        <v>96</v>
      </c>
      <c r="C501">
        <v>27129</v>
      </c>
      <c r="D501">
        <v>103</v>
      </c>
      <c r="E501" t="s">
        <v>90</v>
      </c>
      <c r="F501" t="s">
        <v>16</v>
      </c>
      <c r="G501">
        <v>590</v>
      </c>
      <c r="H501" t="s">
        <v>28</v>
      </c>
      <c r="I501" t="s">
        <v>29</v>
      </c>
      <c r="J501">
        <v>363</v>
      </c>
      <c r="L501" s="72">
        <v>0.25447822151515098</v>
      </c>
      <c r="M501" s="73">
        <v>3.1313598142119702E-3</v>
      </c>
      <c r="N501" s="72">
        <v>1.42427617453836E-2</v>
      </c>
      <c r="O501" s="73">
        <v>4.3204341835350002E-4</v>
      </c>
      <c r="P501" s="73"/>
      <c r="Q501" s="73"/>
      <c r="R501" s="74">
        <v>0.25447822151515098</v>
      </c>
      <c r="S501" s="73">
        <v>3.1313598142119702E-3</v>
      </c>
      <c r="T501" s="74">
        <v>0</v>
      </c>
      <c r="U501" s="74">
        <v>0</v>
      </c>
      <c r="V501" s="74">
        <v>1.48205347205916E-2</v>
      </c>
      <c r="W501" s="73">
        <v>4.2403024274550002E-4</v>
      </c>
      <c r="X501" s="74">
        <v>-5.7777297520800002E-4</v>
      </c>
      <c r="Y501" s="73">
        <v>8.2036543574000005E-5</v>
      </c>
      <c r="Z501" s="73">
        <v>0.26872098326053501</v>
      </c>
      <c r="AA501" s="73">
        <v>3.3924723020167E-3</v>
      </c>
      <c r="AB501" s="73">
        <v>5.3945120846367496E-3</v>
      </c>
      <c r="AC501" s="73">
        <v>5.3945120846367496E-3</v>
      </c>
    </row>
    <row r="502" spans="1:29" x14ac:dyDescent="0.3">
      <c r="A502" t="s">
        <v>88</v>
      </c>
      <c r="B502" t="s">
        <v>96</v>
      </c>
      <c r="C502">
        <v>27129</v>
      </c>
      <c r="D502">
        <v>103</v>
      </c>
      <c r="E502" t="s">
        <v>90</v>
      </c>
      <c r="F502" t="s">
        <v>16</v>
      </c>
      <c r="G502">
        <v>590</v>
      </c>
      <c r="H502" t="s">
        <v>28</v>
      </c>
      <c r="I502" t="s">
        <v>33</v>
      </c>
      <c r="J502">
        <v>300</v>
      </c>
      <c r="L502" s="72">
        <v>0.12520678298333299</v>
      </c>
      <c r="M502" s="73">
        <v>2.22455796307492E-3</v>
      </c>
      <c r="N502" s="72">
        <v>6.3689314084679996E-4</v>
      </c>
      <c r="O502" s="73">
        <v>2.921239419216E-4</v>
      </c>
      <c r="P502" s="73"/>
      <c r="Q502" s="73"/>
      <c r="R502" s="74">
        <v>0.12520678298333299</v>
      </c>
      <c r="S502" s="73">
        <v>2.22455796307492E-3</v>
      </c>
      <c r="T502" s="74">
        <v>0</v>
      </c>
      <c r="U502" s="74">
        <v>0</v>
      </c>
      <c r="V502" s="74">
        <v>2.4066114904857101E-3</v>
      </c>
      <c r="W502" s="73">
        <v>2.590059487409E-4</v>
      </c>
      <c r="X502" s="74">
        <v>-1.7697183496389001E-3</v>
      </c>
      <c r="Y502" s="73">
        <v>8.7292446842200005E-5</v>
      </c>
      <c r="Z502" s="73">
        <v>0.12584367612417999</v>
      </c>
      <c r="AA502" s="73">
        <v>2.2825454660388199E-3</v>
      </c>
      <c r="AB502" s="73">
        <v>-999</v>
      </c>
      <c r="AC502" s="73">
        <v>-999</v>
      </c>
    </row>
    <row r="503" spans="1:29" x14ac:dyDescent="0.3">
      <c r="A503" t="s">
        <v>88</v>
      </c>
      <c r="B503" t="s">
        <v>96</v>
      </c>
      <c r="C503">
        <v>27129</v>
      </c>
      <c r="D503">
        <v>103</v>
      </c>
      <c r="E503" t="s">
        <v>90</v>
      </c>
      <c r="F503" t="s">
        <v>16</v>
      </c>
      <c r="G503">
        <v>590</v>
      </c>
      <c r="H503" t="s">
        <v>28</v>
      </c>
      <c r="I503" t="s">
        <v>32</v>
      </c>
      <c r="J503">
        <v>363</v>
      </c>
      <c r="L503" s="72">
        <v>0.122095537272727</v>
      </c>
      <c r="M503" s="73">
        <v>1.50422821017264E-3</v>
      </c>
      <c r="N503" s="72">
        <v>7.6446783403342402E-3</v>
      </c>
      <c r="O503" s="73">
        <v>3.2917355399730001E-4</v>
      </c>
      <c r="P503" s="73"/>
      <c r="Q503" s="73"/>
      <c r="R503" s="74">
        <v>0.122095537272727</v>
      </c>
      <c r="S503" s="73">
        <v>1.50422821017264E-3</v>
      </c>
      <c r="T503" s="74">
        <v>0</v>
      </c>
      <c r="U503" s="74">
        <v>0</v>
      </c>
      <c r="V503" s="74">
        <v>1.01398819928715E-2</v>
      </c>
      <c r="W503" s="73">
        <v>3.3003874982489998E-4</v>
      </c>
      <c r="X503" s="74">
        <v>-2.4952036525373398E-3</v>
      </c>
      <c r="Y503" s="73">
        <v>7.4093053125599999E-5</v>
      </c>
      <c r="Z503" s="73">
        <v>0.12974021561306101</v>
      </c>
      <c r="AA503" s="73">
        <v>1.68927011480768E-3</v>
      </c>
      <c r="AB503" s="73">
        <v>2.8103214191660601E-3</v>
      </c>
      <c r="AC503" s="73">
        <v>2.8103214191660601E-3</v>
      </c>
    </row>
    <row r="504" spans="1:29" x14ac:dyDescent="0.3">
      <c r="A504" t="s">
        <v>88</v>
      </c>
      <c r="B504" t="s">
        <v>96</v>
      </c>
      <c r="C504">
        <v>27129</v>
      </c>
      <c r="D504">
        <v>103</v>
      </c>
      <c r="E504" t="s">
        <v>90</v>
      </c>
      <c r="F504" t="s">
        <v>16</v>
      </c>
      <c r="G504">
        <v>590</v>
      </c>
      <c r="H504" t="s">
        <v>28</v>
      </c>
      <c r="I504" t="s">
        <v>198</v>
      </c>
      <c r="J504">
        <v>300</v>
      </c>
      <c r="L504" s="72">
        <v>0.12520678298333299</v>
      </c>
      <c r="M504" s="73">
        <v>2.22455796307492E-3</v>
      </c>
      <c r="N504" s="72">
        <v>6.3689314084679996E-4</v>
      </c>
      <c r="O504" s="73">
        <v>2.921239419216E-4</v>
      </c>
      <c r="P504" s="73"/>
      <c r="Q504" s="73"/>
      <c r="R504" s="74">
        <v>0.12520678298333299</v>
      </c>
      <c r="S504" s="73">
        <v>2.22455796307492E-3</v>
      </c>
      <c r="T504" s="74">
        <v>0</v>
      </c>
      <c r="U504" s="74">
        <v>0</v>
      </c>
      <c r="V504" s="74">
        <v>2.4066114904857101E-3</v>
      </c>
      <c r="W504" s="73">
        <v>2.590059487409E-4</v>
      </c>
      <c r="X504" s="74">
        <v>-1.7697183496389001E-3</v>
      </c>
      <c r="Y504" s="73">
        <v>8.7292446842200005E-5</v>
      </c>
      <c r="Z504" s="73">
        <v>0.12584367612417999</v>
      </c>
      <c r="AA504" s="73">
        <v>2.2825454660388199E-3</v>
      </c>
      <c r="AB504" s="73">
        <v>-999</v>
      </c>
      <c r="AC504" s="73">
        <v>-999</v>
      </c>
    </row>
    <row r="505" spans="1:29" x14ac:dyDescent="0.3">
      <c r="A505" t="s">
        <v>88</v>
      </c>
      <c r="B505" t="s">
        <v>96</v>
      </c>
      <c r="C505">
        <v>27129</v>
      </c>
      <c r="D505">
        <v>103</v>
      </c>
      <c r="E505" t="s">
        <v>90</v>
      </c>
      <c r="F505" t="s">
        <v>16</v>
      </c>
      <c r="G505">
        <v>590</v>
      </c>
      <c r="H505" t="s">
        <v>28</v>
      </c>
      <c r="I505" t="s">
        <v>199</v>
      </c>
      <c r="J505">
        <v>363</v>
      </c>
      <c r="L505" s="72">
        <v>0.122095537272727</v>
      </c>
      <c r="M505" s="73">
        <v>1.50422821017264E-3</v>
      </c>
      <c r="N505" s="72">
        <v>7.6446783403342402E-3</v>
      </c>
      <c r="O505" s="73">
        <v>3.2917355399730001E-4</v>
      </c>
      <c r="P505" s="73"/>
      <c r="Q505" s="73"/>
      <c r="R505" s="74">
        <v>0.122095537272727</v>
      </c>
      <c r="S505" s="73">
        <v>1.50422821017264E-3</v>
      </c>
      <c r="T505" s="74">
        <v>0</v>
      </c>
      <c r="U505" s="74">
        <v>0</v>
      </c>
      <c r="V505" s="74">
        <v>1.01398819928715E-2</v>
      </c>
      <c r="W505" s="73">
        <v>3.3003874982489998E-4</v>
      </c>
      <c r="X505" s="74">
        <v>-2.4952036525373398E-3</v>
      </c>
      <c r="Y505" s="73">
        <v>7.4093053125599999E-5</v>
      </c>
      <c r="Z505" s="73">
        <v>0.12974021561306101</v>
      </c>
      <c r="AA505" s="73">
        <v>1.68927011480768E-3</v>
      </c>
      <c r="AB505" s="73">
        <v>2.8103214191660601E-3</v>
      </c>
      <c r="AC505" s="73">
        <v>2.8103214191660601E-3</v>
      </c>
    </row>
    <row r="506" spans="1:29" x14ac:dyDescent="0.3">
      <c r="A506" t="s">
        <v>88</v>
      </c>
      <c r="B506" t="s">
        <v>96</v>
      </c>
      <c r="C506">
        <v>27129</v>
      </c>
      <c r="D506">
        <v>103</v>
      </c>
      <c r="E506" t="s">
        <v>90</v>
      </c>
      <c r="F506" t="s">
        <v>16</v>
      </c>
      <c r="G506">
        <v>590</v>
      </c>
      <c r="H506" t="s">
        <v>28</v>
      </c>
      <c r="I506" t="s">
        <v>200</v>
      </c>
      <c r="J506">
        <v>300</v>
      </c>
      <c r="L506" s="72">
        <v>0.12520678298333299</v>
      </c>
      <c r="M506" s="73">
        <v>2.22455796307492E-3</v>
      </c>
      <c r="N506" s="72">
        <v>6.3689314084679996E-4</v>
      </c>
      <c r="O506" s="73">
        <v>2.921239419216E-4</v>
      </c>
      <c r="P506" s="73"/>
      <c r="Q506" s="73"/>
      <c r="R506" s="74">
        <v>0.12520678298333299</v>
      </c>
      <c r="S506" s="73">
        <v>2.22455796307492E-3</v>
      </c>
      <c r="T506" s="74">
        <v>0</v>
      </c>
      <c r="U506" s="74">
        <v>0</v>
      </c>
      <c r="V506" s="74">
        <v>2.4066114904857101E-3</v>
      </c>
      <c r="W506" s="73">
        <v>2.590059487409E-4</v>
      </c>
      <c r="X506" s="74">
        <v>-1.7697183496389001E-3</v>
      </c>
      <c r="Y506" s="73">
        <v>8.7292446842200005E-5</v>
      </c>
      <c r="Z506" s="73">
        <v>0.12584367612417999</v>
      </c>
      <c r="AA506" s="73">
        <v>2.2825454660388199E-3</v>
      </c>
      <c r="AB506" s="73">
        <v>-999</v>
      </c>
      <c r="AC506" s="73">
        <v>-999</v>
      </c>
    </row>
    <row r="507" spans="1:29" x14ac:dyDescent="0.3">
      <c r="A507" t="s">
        <v>88</v>
      </c>
      <c r="B507" t="s">
        <v>96</v>
      </c>
      <c r="C507">
        <v>27129</v>
      </c>
      <c r="D507">
        <v>103</v>
      </c>
      <c r="E507" t="s">
        <v>90</v>
      </c>
      <c r="F507" t="s">
        <v>16</v>
      </c>
      <c r="G507">
        <v>590</v>
      </c>
      <c r="H507" t="s">
        <v>28</v>
      </c>
      <c r="I507" t="s">
        <v>201</v>
      </c>
      <c r="J507">
        <v>363</v>
      </c>
      <c r="L507" s="72">
        <v>0.122095537272727</v>
      </c>
      <c r="M507" s="73">
        <v>1.50422821017264E-3</v>
      </c>
      <c r="N507" s="72">
        <v>7.6446783403342402E-3</v>
      </c>
      <c r="O507" s="73">
        <v>3.2917355399730001E-4</v>
      </c>
      <c r="P507" s="73"/>
      <c r="Q507" s="73"/>
      <c r="R507" s="74">
        <v>0.122095537272727</v>
      </c>
      <c r="S507" s="73">
        <v>1.50422821017264E-3</v>
      </c>
      <c r="T507" s="74">
        <v>0</v>
      </c>
      <c r="U507" s="74">
        <v>0</v>
      </c>
      <c r="V507" s="74">
        <v>1.01398819928715E-2</v>
      </c>
      <c r="W507" s="73">
        <v>3.3003874982489998E-4</v>
      </c>
      <c r="X507" s="74">
        <v>-2.4952036525373398E-3</v>
      </c>
      <c r="Y507" s="73">
        <v>7.4093053125599999E-5</v>
      </c>
      <c r="Z507" s="73">
        <v>0.12974021561306101</v>
      </c>
      <c r="AA507" s="73">
        <v>1.68927011480768E-3</v>
      </c>
      <c r="AB507" s="73">
        <v>2.8103214191660601E-3</v>
      </c>
      <c r="AC507" s="73">
        <v>2.8103214191660601E-3</v>
      </c>
    </row>
    <row r="508" spans="1:29" x14ac:dyDescent="0.3">
      <c r="A508" t="s">
        <v>88</v>
      </c>
      <c r="B508" t="s">
        <v>96</v>
      </c>
      <c r="C508">
        <v>27129</v>
      </c>
      <c r="D508">
        <v>103</v>
      </c>
      <c r="E508" t="s">
        <v>90</v>
      </c>
      <c r="F508" t="s">
        <v>16</v>
      </c>
      <c r="G508">
        <v>590</v>
      </c>
      <c r="H508" t="s">
        <v>28</v>
      </c>
      <c r="I508" t="s">
        <v>202</v>
      </c>
      <c r="J508">
        <v>300</v>
      </c>
      <c r="L508" s="72">
        <v>0.15583304454666599</v>
      </c>
      <c r="M508" s="73">
        <v>2.7632387652802401E-3</v>
      </c>
      <c r="N508" s="72">
        <v>1.9959187279095002E-3</v>
      </c>
      <c r="O508" s="73">
        <v>3.4339791919579999E-4</v>
      </c>
      <c r="P508" s="73"/>
      <c r="Q508" s="73"/>
      <c r="R508" s="74">
        <v>0.15583304454666599</v>
      </c>
      <c r="S508" s="73">
        <v>2.7632387652802401E-3</v>
      </c>
      <c r="T508" s="74">
        <v>0</v>
      </c>
      <c r="U508" s="74">
        <v>0</v>
      </c>
      <c r="V508" s="74">
        <v>3.0791450135722199E-3</v>
      </c>
      <c r="W508" s="73">
        <v>3.2214813839590001E-4</v>
      </c>
      <c r="X508" s="74">
        <v>-1.0832262856627199E-3</v>
      </c>
      <c r="Y508" s="73">
        <v>8.3829030256300002E-5</v>
      </c>
      <c r="Z508" s="73">
        <v>0.15782896327457599</v>
      </c>
      <c r="AA508" s="73">
        <v>2.8400268450286701E-3</v>
      </c>
      <c r="AB508" s="73">
        <v>-999</v>
      </c>
      <c r="AC508" s="73">
        <v>-999</v>
      </c>
    </row>
    <row r="509" spans="1:29" x14ac:dyDescent="0.3">
      <c r="A509" t="s">
        <v>88</v>
      </c>
      <c r="B509" t="s">
        <v>96</v>
      </c>
      <c r="C509">
        <v>27129</v>
      </c>
      <c r="D509">
        <v>103</v>
      </c>
      <c r="E509" t="s">
        <v>90</v>
      </c>
      <c r="F509" t="s">
        <v>16</v>
      </c>
      <c r="G509">
        <v>590</v>
      </c>
      <c r="H509" t="s">
        <v>28</v>
      </c>
      <c r="I509" t="s">
        <v>203</v>
      </c>
      <c r="J509">
        <v>363</v>
      </c>
      <c r="L509" s="72">
        <v>0.15257582436363601</v>
      </c>
      <c r="M509" s="73">
        <v>1.8789054923907999E-3</v>
      </c>
      <c r="N509" s="72">
        <v>9.1595261876858004E-3</v>
      </c>
      <c r="O509" s="73">
        <v>3.518628557676E-4</v>
      </c>
      <c r="P509" s="73"/>
      <c r="Q509" s="73"/>
      <c r="R509" s="74">
        <v>0.15257582436363601</v>
      </c>
      <c r="S509" s="73">
        <v>1.8789054923907999E-3</v>
      </c>
      <c r="T509" s="74">
        <v>0</v>
      </c>
      <c r="U509" s="74">
        <v>0</v>
      </c>
      <c r="V509" s="74">
        <v>1.12064867224747E-2</v>
      </c>
      <c r="W509" s="73">
        <v>3.5100985299099999E-4</v>
      </c>
      <c r="X509" s="74">
        <v>-2.0469605347889401E-3</v>
      </c>
      <c r="Y509" s="73">
        <v>7.50647524375E-5</v>
      </c>
      <c r="Z509" s="73">
        <v>0.16173535055132199</v>
      </c>
      <c r="AA509" s="73">
        <v>2.08086746995345E-3</v>
      </c>
      <c r="AB509" s="73">
        <v>3.4071124347604701E-3</v>
      </c>
      <c r="AC509" s="73">
        <v>3.4071124347604701E-3</v>
      </c>
    </row>
    <row r="510" spans="1:29" x14ac:dyDescent="0.3">
      <c r="A510" t="s">
        <v>88</v>
      </c>
      <c r="B510" t="s">
        <v>96</v>
      </c>
      <c r="C510">
        <v>27129</v>
      </c>
      <c r="D510">
        <v>103</v>
      </c>
      <c r="E510" t="s">
        <v>90</v>
      </c>
      <c r="F510" t="s">
        <v>39</v>
      </c>
      <c r="G510">
        <v>512</v>
      </c>
      <c r="H510" t="s">
        <v>157</v>
      </c>
      <c r="I510" t="s">
        <v>159</v>
      </c>
      <c r="J510">
        <v>300</v>
      </c>
      <c r="L510" s="72">
        <v>0.47995311063333301</v>
      </c>
      <c r="M510" s="73">
        <v>7.5115270904405999E-3</v>
      </c>
      <c r="N510" s="72">
        <v>0.42825867552428099</v>
      </c>
      <c r="O510" s="73">
        <v>4.3147269420211196E-3</v>
      </c>
      <c r="P510" s="73"/>
      <c r="Q510" s="73"/>
      <c r="R510" s="74">
        <v>0.47995311063333301</v>
      </c>
      <c r="S510" s="73">
        <v>7.5115270904405999E-3</v>
      </c>
      <c r="T510" s="74">
        <v>0</v>
      </c>
      <c r="U510" s="74">
        <v>0</v>
      </c>
      <c r="V510" s="74">
        <v>0.33186054709420498</v>
      </c>
      <c r="W510" s="73">
        <v>4.4596273699058697E-3</v>
      </c>
      <c r="X510" s="74">
        <v>9.6398128430075905E-2</v>
      </c>
      <c r="Y510" s="73">
        <v>1.26393742926285E-3</v>
      </c>
      <c r="Z510" s="73">
        <v>0.908211786157614</v>
      </c>
      <c r="AA510" s="73">
        <v>1.0633043529749701E-2</v>
      </c>
      <c r="AB510" s="73">
        <v>0.46088837873984501</v>
      </c>
      <c r="AC510" s="73">
        <v>0.46088837873984501</v>
      </c>
    </row>
    <row r="511" spans="1:29" x14ac:dyDescent="0.3">
      <c r="A511" t="s">
        <v>88</v>
      </c>
      <c r="B511" t="s">
        <v>96</v>
      </c>
      <c r="C511">
        <v>27129</v>
      </c>
      <c r="D511">
        <v>103</v>
      </c>
      <c r="E511" t="s">
        <v>90</v>
      </c>
      <c r="F511" t="s">
        <v>39</v>
      </c>
      <c r="G511">
        <v>512</v>
      </c>
      <c r="H511" t="s">
        <v>157</v>
      </c>
      <c r="I511" t="s">
        <v>158</v>
      </c>
      <c r="J511">
        <v>363</v>
      </c>
      <c r="L511" s="72">
        <v>1.1014266145454501</v>
      </c>
      <c r="M511" s="73">
        <v>4.1277208138355299E-3</v>
      </c>
      <c r="N511" s="72">
        <v>0.22277769335018499</v>
      </c>
      <c r="O511" s="73">
        <v>2.2708349917293499E-3</v>
      </c>
      <c r="P511" s="73"/>
      <c r="Q511" s="73"/>
      <c r="R511" s="74">
        <v>1.1014266145454501</v>
      </c>
      <c r="S511" s="73">
        <v>4.1277208138355299E-3</v>
      </c>
      <c r="T511" s="74">
        <v>0</v>
      </c>
      <c r="U511" s="74">
        <v>0</v>
      </c>
      <c r="V511" s="74">
        <v>0.184209071377712</v>
      </c>
      <c r="W511" s="73">
        <v>2.5623405726267002E-3</v>
      </c>
      <c r="X511" s="74">
        <v>3.8568621972472898E-2</v>
      </c>
      <c r="Y511" s="73">
        <v>5.4437953521880005E-4</v>
      </c>
      <c r="Z511" s="73">
        <v>1.32420430789564</v>
      </c>
      <c r="AA511" s="73">
        <v>5.2993274890678899E-3</v>
      </c>
      <c r="AB511" s="73">
        <v>0.97232489203711303</v>
      </c>
      <c r="AC511" s="73">
        <v>0.97232489203711303</v>
      </c>
    </row>
    <row r="512" spans="1:29" x14ac:dyDescent="0.3">
      <c r="A512" t="s">
        <v>88</v>
      </c>
      <c r="B512" t="s">
        <v>96</v>
      </c>
      <c r="C512">
        <v>27129</v>
      </c>
      <c r="D512">
        <v>103</v>
      </c>
      <c r="E512" t="s">
        <v>90</v>
      </c>
      <c r="F512" t="s">
        <v>42</v>
      </c>
      <c r="G512">
        <v>528</v>
      </c>
      <c r="H512" t="s">
        <v>49</v>
      </c>
      <c r="I512" t="s">
        <v>51</v>
      </c>
      <c r="J512">
        <v>90</v>
      </c>
      <c r="L512" s="72">
        <v>1.5751928255555402E-2</v>
      </c>
      <c r="M512" s="73">
        <v>1.1508235539693099E-3</v>
      </c>
      <c r="N512" s="72">
        <v>2.1006072104890101E-2</v>
      </c>
      <c r="O512" s="73">
        <v>8.5422971410210307E-3</v>
      </c>
      <c r="P512" s="73"/>
      <c r="Q512" s="73"/>
      <c r="R512" s="74">
        <v>1.5751928255555402E-2</v>
      </c>
      <c r="S512" s="73">
        <v>1.1508235539693099E-3</v>
      </c>
      <c r="T512" s="74">
        <v>0</v>
      </c>
      <c r="U512" s="74">
        <v>0</v>
      </c>
      <c r="V512" s="74">
        <v>2.0976855675992799E-2</v>
      </c>
      <c r="W512" s="73">
        <v>8.5427147451551406E-3</v>
      </c>
      <c r="X512" s="74">
        <v>2.9216428897299999E-5</v>
      </c>
      <c r="Y512" s="73">
        <v>1.4228326409699999E-5</v>
      </c>
      <c r="Z512" s="73">
        <v>3.6758000360445603E-2</v>
      </c>
      <c r="AA512" s="73">
        <v>8.7146025953953998E-3</v>
      </c>
      <c r="AB512" s="73">
        <v>-0.14944228108661101</v>
      </c>
      <c r="AC512" s="73">
        <v>-0.14944228108661101</v>
      </c>
    </row>
    <row r="513" spans="1:29" x14ac:dyDescent="0.3">
      <c r="A513" t="s">
        <v>88</v>
      </c>
      <c r="B513" t="s">
        <v>96</v>
      </c>
      <c r="C513">
        <v>27129</v>
      </c>
      <c r="D513">
        <v>103</v>
      </c>
      <c r="E513" t="s">
        <v>90</v>
      </c>
      <c r="F513" t="s">
        <v>42</v>
      </c>
      <c r="G513">
        <v>528</v>
      </c>
      <c r="H513" t="s">
        <v>49</v>
      </c>
      <c r="I513" t="s">
        <v>50</v>
      </c>
      <c r="J513">
        <v>88</v>
      </c>
      <c r="L513" s="72">
        <v>9.8977647625000206E-2</v>
      </c>
      <c r="M513" s="73">
        <v>1.16850193454162E-3</v>
      </c>
      <c r="N513" s="72">
        <v>3.2425536068893299E-2</v>
      </c>
      <c r="O513" s="73">
        <v>7.3523642702039995E-4</v>
      </c>
      <c r="P513" s="73"/>
      <c r="Q513" s="73"/>
      <c r="R513" s="74">
        <v>9.8977647625000206E-2</v>
      </c>
      <c r="S513" s="73">
        <v>1.16850193454162E-3</v>
      </c>
      <c r="T513" s="74">
        <v>0</v>
      </c>
      <c r="U513" s="74">
        <v>0</v>
      </c>
      <c r="V513" s="74">
        <v>3.2410314007124998E-2</v>
      </c>
      <c r="W513" s="73">
        <v>7.3482246251000002E-4</v>
      </c>
      <c r="X513" s="74">
        <v>1.5222061768299999E-5</v>
      </c>
      <c r="Y513" s="73">
        <v>3.6987266048999998E-6</v>
      </c>
      <c r="Z513" s="73">
        <v>0.13140318369389301</v>
      </c>
      <c r="AA513" s="73">
        <v>1.1414620449208201E-3</v>
      </c>
      <c r="AB513" s="73">
        <v>0.105479301344615</v>
      </c>
      <c r="AC513" s="73">
        <v>0.105479301344615</v>
      </c>
    </row>
    <row r="514" spans="1:29" x14ac:dyDescent="0.3">
      <c r="A514" t="s">
        <v>88</v>
      </c>
      <c r="B514" t="s">
        <v>96</v>
      </c>
      <c r="C514">
        <v>27129</v>
      </c>
      <c r="D514">
        <v>103</v>
      </c>
      <c r="E514" t="s">
        <v>90</v>
      </c>
      <c r="F514" t="s">
        <v>42</v>
      </c>
      <c r="G514">
        <v>590</v>
      </c>
      <c r="H514" t="s">
        <v>28</v>
      </c>
      <c r="I514" t="s">
        <v>204</v>
      </c>
      <c r="J514">
        <v>90</v>
      </c>
      <c r="L514" s="72">
        <v>7.8391304322222397E-2</v>
      </c>
      <c r="M514" s="73">
        <v>3.9886723524679997E-4</v>
      </c>
      <c r="N514" s="72">
        <v>0.106499705046792</v>
      </c>
      <c r="O514" s="73">
        <v>7.3887550760250598E-3</v>
      </c>
      <c r="P514" s="73"/>
      <c r="Q514" s="73"/>
      <c r="R514" s="74">
        <v>7.8391304322222397E-2</v>
      </c>
      <c r="S514" s="73">
        <v>3.9886723524679997E-4</v>
      </c>
      <c r="T514" s="74">
        <v>0</v>
      </c>
      <c r="U514" s="74">
        <v>0</v>
      </c>
      <c r="V514" s="74">
        <v>0.10400261703977599</v>
      </c>
      <c r="W514" s="73">
        <v>7.3897318282292101E-3</v>
      </c>
      <c r="X514" s="74">
        <v>2.49708800701579E-3</v>
      </c>
      <c r="Y514" s="73">
        <v>1.50990690801E-5</v>
      </c>
      <c r="Z514" s="73">
        <v>0.18489100936901401</v>
      </c>
      <c r="AA514" s="73">
        <v>7.5092287107923197E-3</v>
      </c>
      <c r="AB514" s="73">
        <v>1.23167956529062E-2</v>
      </c>
      <c r="AC514" s="73">
        <v>1.23167956529062E-2</v>
      </c>
    </row>
    <row r="515" spans="1:29" x14ac:dyDescent="0.3">
      <c r="A515" t="s">
        <v>88</v>
      </c>
      <c r="B515" t="s">
        <v>96</v>
      </c>
      <c r="C515">
        <v>27129</v>
      </c>
      <c r="D515">
        <v>103</v>
      </c>
      <c r="E515" t="s">
        <v>90</v>
      </c>
      <c r="F515" t="s">
        <v>42</v>
      </c>
      <c r="G515">
        <v>590</v>
      </c>
      <c r="H515" t="s">
        <v>28</v>
      </c>
      <c r="I515" t="s">
        <v>205</v>
      </c>
      <c r="J515">
        <v>88</v>
      </c>
      <c r="L515" s="72">
        <v>7.8074892624999906E-2</v>
      </c>
      <c r="M515" s="73">
        <v>4.9570652058699999E-4</v>
      </c>
      <c r="N515" s="72">
        <v>0.123856051416773</v>
      </c>
      <c r="O515" s="73">
        <v>9.0089692776872607E-3</v>
      </c>
      <c r="P515" s="73"/>
      <c r="Q515" s="73"/>
      <c r="R515" s="74">
        <v>7.8074892624999906E-2</v>
      </c>
      <c r="S515" s="73">
        <v>4.9570652058699999E-4</v>
      </c>
      <c r="T515" s="74">
        <v>0</v>
      </c>
      <c r="U515" s="74">
        <v>0</v>
      </c>
      <c r="V515" s="74">
        <v>0.12132170934717799</v>
      </c>
      <c r="W515" s="73">
        <v>9.0087492846776009E-3</v>
      </c>
      <c r="X515" s="74">
        <v>2.5343420695953301E-3</v>
      </c>
      <c r="Y515" s="73">
        <v>6.0386801357999997E-6</v>
      </c>
      <c r="Z515" s="73">
        <v>0.201930944041773</v>
      </c>
      <c r="AA515" s="73">
        <v>9.1692360705062006E-3</v>
      </c>
      <c r="AB515" s="73">
        <v>1.13737130972722E-2</v>
      </c>
      <c r="AC515" s="73">
        <v>1.13737130972722E-2</v>
      </c>
    </row>
    <row r="516" spans="1:29" x14ac:dyDescent="0.3">
      <c r="A516" t="s">
        <v>88</v>
      </c>
      <c r="B516" t="s">
        <v>96</v>
      </c>
      <c r="C516">
        <v>27129</v>
      </c>
      <c r="D516">
        <v>103</v>
      </c>
      <c r="E516" t="s">
        <v>90</v>
      </c>
      <c r="F516" t="s">
        <v>42</v>
      </c>
      <c r="G516">
        <v>590</v>
      </c>
      <c r="H516" t="s">
        <v>28</v>
      </c>
      <c r="I516" t="s">
        <v>206</v>
      </c>
      <c r="J516">
        <v>90</v>
      </c>
      <c r="L516" s="72">
        <v>5.1515896788888703E-2</v>
      </c>
      <c r="M516" s="73">
        <v>3.0384114955489999E-4</v>
      </c>
      <c r="N516" s="72">
        <v>0.110358242987059</v>
      </c>
      <c r="O516" s="73">
        <v>6.9939194088988301E-3</v>
      </c>
      <c r="P516" s="73"/>
      <c r="Q516" s="73"/>
      <c r="R516" s="74">
        <v>5.1515896788888703E-2</v>
      </c>
      <c r="S516" s="73">
        <v>3.0384114955489999E-4</v>
      </c>
      <c r="T516" s="74">
        <v>0</v>
      </c>
      <c r="U516" s="74">
        <v>0</v>
      </c>
      <c r="V516" s="74">
        <v>0.107863580159526</v>
      </c>
      <c r="W516" s="73">
        <v>6.9947193088413899E-3</v>
      </c>
      <c r="X516" s="74">
        <v>2.4946628275335598E-3</v>
      </c>
      <c r="Y516" s="73">
        <v>1.50578988385E-5</v>
      </c>
      <c r="Z516" s="73">
        <v>0.161874139775948</v>
      </c>
      <c r="AA516" s="73">
        <v>7.1219297211826699E-3</v>
      </c>
      <c r="AB516" s="73">
        <v>-1.6660817695487599E-2</v>
      </c>
      <c r="AC516" s="73">
        <v>-1.6660817695487599E-2</v>
      </c>
    </row>
    <row r="517" spans="1:29" x14ac:dyDescent="0.3">
      <c r="A517" t="s">
        <v>88</v>
      </c>
      <c r="B517" t="s">
        <v>96</v>
      </c>
      <c r="C517">
        <v>27129</v>
      </c>
      <c r="D517">
        <v>103</v>
      </c>
      <c r="E517" t="s">
        <v>90</v>
      </c>
      <c r="F517" t="s">
        <v>42</v>
      </c>
      <c r="G517">
        <v>590</v>
      </c>
      <c r="H517" t="s">
        <v>28</v>
      </c>
      <c r="I517" t="s">
        <v>207</v>
      </c>
      <c r="J517">
        <v>88</v>
      </c>
      <c r="L517" s="72">
        <v>5.1093543625000001E-2</v>
      </c>
      <c r="M517" s="73">
        <v>3.4468628310229998E-4</v>
      </c>
      <c r="N517" s="72">
        <v>0.116204817820016</v>
      </c>
      <c r="O517" s="73">
        <v>7.3340988315963099E-3</v>
      </c>
      <c r="P517" s="73"/>
      <c r="Q517" s="73"/>
      <c r="R517" s="74">
        <v>5.1093543625000001E-2</v>
      </c>
      <c r="S517" s="73">
        <v>3.4468628310229998E-4</v>
      </c>
      <c r="T517" s="74">
        <v>0</v>
      </c>
      <c r="U517" s="74">
        <v>0</v>
      </c>
      <c r="V517" s="74">
        <v>0.113671669510982</v>
      </c>
      <c r="W517" s="73">
        <v>7.3340006798057198E-3</v>
      </c>
      <c r="X517" s="74">
        <v>2.5331483090344298E-3</v>
      </c>
      <c r="Y517" s="73">
        <v>5.7288763364000003E-6</v>
      </c>
      <c r="Z517" s="73">
        <v>0.167298361445016</v>
      </c>
      <c r="AA517" s="73">
        <v>7.4554135278827897E-3</v>
      </c>
      <c r="AB517" s="73">
        <v>5.3664577348267899E-2</v>
      </c>
      <c r="AC517" s="73">
        <v>5.3664577348267899E-2</v>
      </c>
    </row>
    <row r="518" spans="1:29" x14ac:dyDescent="0.3">
      <c r="A518" t="s">
        <v>88</v>
      </c>
      <c r="B518" t="s">
        <v>96</v>
      </c>
      <c r="C518">
        <v>27129</v>
      </c>
      <c r="D518">
        <v>103</v>
      </c>
      <c r="E518" t="s">
        <v>90</v>
      </c>
      <c r="F518" t="s">
        <v>42</v>
      </c>
      <c r="G518">
        <v>590</v>
      </c>
      <c r="H518" t="s">
        <v>28</v>
      </c>
      <c r="I518" t="s">
        <v>208</v>
      </c>
      <c r="J518">
        <v>90</v>
      </c>
      <c r="L518" s="72">
        <v>5.1515896788888703E-2</v>
      </c>
      <c r="M518" s="73">
        <v>3.0384114955489999E-4</v>
      </c>
      <c r="N518" s="72">
        <v>0.110358242987059</v>
      </c>
      <c r="O518" s="73">
        <v>6.9939194088988301E-3</v>
      </c>
      <c r="P518" s="73"/>
      <c r="Q518" s="73"/>
      <c r="R518" s="74">
        <v>5.1515896788888703E-2</v>
      </c>
      <c r="S518" s="73">
        <v>3.0384114955489999E-4</v>
      </c>
      <c r="T518" s="74">
        <v>0</v>
      </c>
      <c r="U518" s="74">
        <v>0</v>
      </c>
      <c r="V518" s="74">
        <v>0.107863580159526</v>
      </c>
      <c r="W518" s="73">
        <v>6.9947193088413899E-3</v>
      </c>
      <c r="X518" s="74">
        <v>2.4946628275335598E-3</v>
      </c>
      <c r="Y518" s="73">
        <v>1.50578988385E-5</v>
      </c>
      <c r="Z518" s="73">
        <v>0.161874139775948</v>
      </c>
      <c r="AA518" s="73">
        <v>7.1219297211826699E-3</v>
      </c>
      <c r="AB518" s="73">
        <v>-1.6660817695487599E-2</v>
      </c>
      <c r="AC518" s="73">
        <v>-1.6660817695487599E-2</v>
      </c>
    </row>
    <row r="519" spans="1:29" x14ac:dyDescent="0.3">
      <c r="A519" t="s">
        <v>88</v>
      </c>
      <c r="B519" t="s">
        <v>96</v>
      </c>
      <c r="C519">
        <v>27129</v>
      </c>
      <c r="D519">
        <v>103</v>
      </c>
      <c r="E519" t="s">
        <v>90</v>
      </c>
      <c r="F519" t="s">
        <v>42</v>
      </c>
      <c r="G519">
        <v>590</v>
      </c>
      <c r="H519" t="s">
        <v>28</v>
      </c>
      <c r="I519" t="s">
        <v>209</v>
      </c>
      <c r="J519">
        <v>88</v>
      </c>
      <c r="L519" s="72">
        <v>5.1093543625000001E-2</v>
      </c>
      <c r="M519" s="73">
        <v>3.4468628310229998E-4</v>
      </c>
      <c r="N519" s="72">
        <v>0.116204817820016</v>
      </c>
      <c r="O519" s="73">
        <v>7.3340988315963099E-3</v>
      </c>
      <c r="P519" s="73"/>
      <c r="Q519" s="73"/>
      <c r="R519" s="74">
        <v>5.1093543625000001E-2</v>
      </c>
      <c r="S519" s="73">
        <v>3.4468628310229998E-4</v>
      </c>
      <c r="T519" s="74">
        <v>0</v>
      </c>
      <c r="U519" s="74">
        <v>0</v>
      </c>
      <c r="V519" s="74">
        <v>0.113671669510982</v>
      </c>
      <c r="W519" s="73">
        <v>7.3340006798057198E-3</v>
      </c>
      <c r="X519" s="74">
        <v>2.5331483090344298E-3</v>
      </c>
      <c r="Y519" s="73">
        <v>5.7288763364000003E-6</v>
      </c>
      <c r="Z519" s="73">
        <v>0.167298361445016</v>
      </c>
      <c r="AA519" s="73">
        <v>7.4554135278827897E-3</v>
      </c>
      <c r="AB519" s="73">
        <v>5.3664577348267899E-2</v>
      </c>
      <c r="AC519" s="73">
        <v>5.3664577348267899E-2</v>
      </c>
    </row>
    <row r="520" spans="1:29" x14ac:dyDescent="0.3">
      <c r="A520" t="s">
        <v>88</v>
      </c>
      <c r="B520" t="s">
        <v>96</v>
      </c>
      <c r="C520">
        <v>27129</v>
      </c>
      <c r="D520">
        <v>103</v>
      </c>
      <c r="E520" t="s">
        <v>90</v>
      </c>
      <c r="F520" t="s">
        <v>42</v>
      </c>
      <c r="G520">
        <v>590</v>
      </c>
      <c r="H520" t="s">
        <v>28</v>
      </c>
      <c r="I520" t="s">
        <v>210</v>
      </c>
      <c r="J520">
        <v>90</v>
      </c>
      <c r="L520" s="72">
        <v>6.4906610388888897E-2</v>
      </c>
      <c r="M520" s="73">
        <v>3.551552138082E-4</v>
      </c>
      <c r="N520" s="72">
        <v>0.105917022543768</v>
      </c>
      <c r="O520" s="73">
        <v>7.0826419312746197E-3</v>
      </c>
      <c r="P520" s="73"/>
      <c r="Q520" s="73"/>
      <c r="R520" s="74">
        <v>6.4906610388888897E-2</v>
      </c>
      <c r="S520" s="73">
        <v>3.551552138082E-4</v>
      </c>
      <c r="T520" s="74">
        <v>0</v>
      </c>
      <c r="U520" s="74">
        <v>0</v>
      </c>
      <c r="V520" s="74">
        <v>0.10342118011413499</v>
      </c>
      <c r="W520" s="73">
        <v>7.0835315250648298E-3</v>
      </c>
      <c r="X520" s="74">
        <v>2.4958424296328201E-3</v>
      </c>
      <c r="Y520" s="73">
        <v>1.50878480461E-5</v>
      </c>
      <c r="Z520" s="73">
        <v>0.17082363293265701</v>
      </c>
      <c r="AA520" s="73">
        <v>7.21415308548421E-3</v>
      </c>
      <c r="AB520" s="73">
        <v>6.6766557543678703E-3</v>
      </c>
      <c r="AC520" s="73">
        <v>6.6766557543678703E-3</v>
      </c>
    </row>
    <row r="521" spans="1:29" x14ac:dyDescent="0.3">
      <c r="A521" t="s">
        <v>88</v>
      </c>
      <c r="B521" t="s">
        <v>96</v>
      </c>
      <c r="C521">
        <v>27129</v>
      </c>
      <c r="D521">
        <v>103</v>
      </c>
      <c r="E521" t="s">
        <v>90</v>
      </c>
      <c r="F521" t="s">
        <v>42</v>
      </c>
      <c r="G521">
        <v>590</v>
      </c>
      <c r="H521" t="s">
        <v>28</v>
      </c>
      <c r="I521" t="s">
        <v>211</v>
      </c>
      <c r="J521">
        <v>88</v>
      </c>
      <c r="L521" s="72">
        <v>6.4564151749999896E-2</v>
      </c>
      <c r="M521" s="73">
        <v>4.2008688850940002E-4</v>
      </c>
      <c r="N521" s="72">
        <v>0.11903781765363</v>
      </c>
      <c r="O521" s="73">
        <v>8.2385778642613296E-3</v>
      </c>
      <c r="P521" s="73"/>
      <c r="Q521" s="73"/>
      <c r="R521" s="74">
        <v>6.4564151749999896E-2</v>
      </c>
      <c r="S521" s="73">
        <v>4.2008688850940002E-4</v>
      </c>
      <c r="T521" s="74">
        <v>0</v>
      </c>
      <c r="U521" s="74">
        <v>0</v>
      </c>
      <c r="V521" s="74">
        <v>0.11650452875191</v>
      </c>
      <c r="W521" s="73">
        <v>8.2382362755824903E-3</v>
      </c>
      <c r="X521" s="74">
        <v>2.5332889017198701E-3</v>
      </c>
      <c r="Y521" s="73">
        <v>5.7369289564999998E-6</v>
      </c>
      <c r="Z521" s="73">
        <v>0.18360196940362999</v>
      </c>
      <c r="AA521" s="73">
        <v>8.3758028146904001E-3</v>
      </c>
      <c r="AB521" s="73">
        <v>3.8805698135585501E-2</v>
      </c>
      <c r="AC521" s="73">
        <v>3.8805698135585501E-2</v>
      </c>
    </row>
    <row r="522" spans="1:29" x14ac:dyDescent="0.3">
      <c r="A522" t="s">
        <v>88</v>
      </c>
      <c r="B522" t="s">
        <v>96</v>
      </c>
      <c r="C522">
        <v>27129</v>
      </c>
      <c r="D522">
        <v>103</v>
      </c>
      <c r="E522" t="s">
        <v>90</v>
      </c>
      <c r="F522" t="s">
        <v>42</v>
      </c>
      <c r="G522">
        <v>590</v>
      </c>
      <c r="H522" t="s">
        <v>28</v>
      </c>
      <c r="I522" t="s">
        <v>212</v>
      </c>
      <c r="J522">
        <v>90</v>
      </c>
      <c r="L522" s="72">
        <v>9.8803338088888998E-2</v>
      </c>
      <c r="M522" s="73">
        <v>4.6362148776450001E-4</v>
      </c>
      <c r="N522" s="72">
        <v>0.113018024323674</v>
      </c>
      <c r="O522" s="73">
        <v>8.3884268512780004E-3</v>
      </c>
      <c r="P522" s="73"/>
      <c r="Q522" s="73"/>
      <c r="R522" s="74">
        <v>9.8803338088888998E-2</v>
      </c>
      <c r="S522" s="73">
        <v>4.6362148776450001E-4</v>
      </c>
      <c r="T522" s="74">
        <v>0</v>
      </c>
      <c r="U522" s="74">
        <v>0</v>
      </c>
      <c r="V522" s="74">
        <v>0.11052043795925</v>
      </c>
      <c r="W522" s="73">
        <v>8.3898251732890099E-3</v>
      </c>
      <c r="X522" s="74">
        <v>2.4975863644240998E-3</v>
      </c>
      <c r="Y522" s="73">
        <v>1.51237222448E-5</v>
      </c>
      <c r="Z522" s="73">
        <v>0.211821362412563</v>
      </c>
      <c r="AA522" s="73">
        <v>8.4848904013158592E-3</v>
      </c>
      <c r="AB522" s="73">
        <v>5.5307922730539798E-2</v>
      </c>
      <c r="AC522" s="73">
        <v>5.5307922730539798E-2</v>
      </c>
    </row>
    <row r="523" spans="1:29" x14ac:dyDescent="0.3">
      <c r="A523" t="s">
        <v>88</v>
      </c>
      <c r="B523" t="s">
        <v>96</v>
      </c>
      <c r="C523">
        <v>27129</v>
      </c>
      <c r="D523">
        <v>103</v>
      </c>
      <c r="E523" t="s">
        <v>90</v>
      </c>
      <c r="F523" t="s">
        <v>42</v>
      </c>
      <c r="G523">
        <v>590</v>
      </c>
      <c r="H523" t="s">
        <v>28</v>
      </c>
      <c r="I523" t="s">
        <v>213</v>
      </c>
      <c r="J523">
        <v>88</v>
      </c>
      <c r="L523" s="72">
        <v>9.83218649999998E-2</v>
      </c>
      <c r="M523" s="73">
        <v>6.0179585130339997E-4</v>
      </c>
      <c r="N523" s="72">
        <v>0.128537947062354</v>
      </c>
      <c r="O523" s="73">
        <v>9.9928199052218298E-3</v>
      </c>
      <c r="P523" s="73"/>
      <c r="Q523" s="73"/>
      <c r="R523" s="74">
        <v>9.83218649999998E-2</v>
      </c>
      <c r="S523" s="73">
        <v>6.0179585130339997E-4</v>
      </c>
      <c r="T523" s="74">
        <v>0</v>
      </c>
      <c r="U523" s="74">
        <v>0</v>
      </c>
      <c r="V523" s="74">
        <v>0.12600290647864201</v>
      </c>
      <c r="W523" s="73">
        <v>9.9928316543693198E-3</v>
      </c>
      <c r="X523" s="74">
        <v>2.5350405837117999E-3</v>
      </c>
      <c r="Y523" s="73">
        <v>6.0649703770999998E-6</v>
      </c>
      <c r="Z523" s="73">
        <v>0.226859812062354</v>
      </c>
      <c r="AA523" s="73">
        <v>1.01678415915565E-2</v>
      </c>
      <c r="AB523" s="73">
        <v>4.0758829847041399E-2</v>
      </c>
      <c r="AC523" s="73">
        <v>4.0758829847041399E-2</v>
      </c>
    </row>
    <row r="524" spans="1:29" x14ac:dyDescent="0.3">
      <c r="A524" t="s">
        <v>88</v>
      </c>
      <c r="B524" t="s">
        <v>96</v>
      </c>
      <c r="C524">
        <v>27129</v>
      </c>
      <c r="D524">
        <v>103</v>
      </c>
      <c r="E524" t="s">
        <v>90</v>
      </c>
      <c r="F524" t="s">
        <v>42</v>
      </c>
      <c r="G524">
        <v>590</v>
      </c>
      <c r="H524" t="s">
        <v>28</v>
      </c>
      <c r="I524" t="s">
        <v>214</v>
      </c>
      <c r="J524">
        <v>90</v>
      </c>
      <c r="L524" s="72">
        <v>0.132618451288888</v>
      </c>
      <c r="M524" s="73">
        <v>5.9749912867510001E-4</v>
      </c>
      <c r="N524" s="72">
        <v>0.11724015642072801</v>
      </c>
      <c r="O524" s="73">
        <v>8.9479531023463291E-3</v>
      </c>
      <c r="P524" s="73"/>
      <c r="Q524" s="73"/>
      <c r="R524" s="74">
        <v>0.132618451288888</v>
      </c>
      <c r="S524" s="73">
        <v>5.9749912867510001E-4</v>
      </c>
      <c r="T524" s="74">
        <v>0</v>
      </c>
      <c r="U524" s="74">
        <v>0</v>
      </c>
      <c r="V524" s="74">
        <v>0.114741835160019</v>
      </c>
      <c r="W524" s="73">
        <v>8.9495004866694695E-3</v>
      </c>
      <c r="X524" s="74">
        <v>2.4983212607097402E-3</v>
      </c>
      <c r="Y524" s="73">
        <v>1.5280782414700001E-5</v>
      </c>
      <c r="Z524" s="73">
        <v>0.24985860770961699</v>
      </c>
      <c r="AA524" s="73">
        <v>8.9960263758124999E-3</v>
      </c>
      <c r="AB524" s="73">
        <v>0.11569543862979099</v>
      </c>
      <c r="AC524" s="73">
        <v>0.11569543862979099</v>
      </c>
    </row>
    <row r="525" spans="1:29" x14ac:dyDescent="0.3">
      <c r="A525" t="s">
        <v>88</v>
      </c>
      <c r="B525" t="s">
        <v>96</v>
      </c>
      <c r="C525">
        <v>27129</v>
      </c>
      <c r="D525">
        <v>103</v>
      </c>
      <c r="E525" t="s">
        <v>90</v>
      </c>
      <c r="F525" t="s">
        <v>42</v>
      </c>
      <c r="G525">
        <v>590</v>
      </c>
      <c r="H525" t="s">
        <v>28</v>
      </c>
      <c r="I525" t="s">
        <v>215</v>
      </c>
      <c r="J525">
        <v>88</v>
      </c>
      <c r="L525" s="72">
        <v>0.131977728749999</v>
      </c>
      <c r="M525" s="73">
        <v>7.82833148322E-4</v>
      </c>
      <c r="N525" s="72">
        <v>0.12806284801290199</v>
      </c>
      <c r="O525" s="73">
        <v>1.10552133632703E-2</v>
      </c>
      <c r="P525" s="73"/>
      <c r="Q525" s="73"/>
      <c r="R525" s="74">
        <v>0.131977728749999</v>
      </c>
      <c r="S525" s="73">
        <v>7.82833148322E-4</v>
      </c>
      <c r="T525" s="74">
        <v>0</v>
      </c>
      <c r="U525" s="74">
        <v>0</v>
      </c>
      <c r="V525" s="74">
        <v>0.125527289922026</v>
      </c>
      <c r="W525" s="73">
        <v>1.10546834318639E-2</v>
      </c>
      <c r="X525" s="74">
        <v>2.5355580908757599E-3</v>
      </c>
      <c r="Y525" s="73">
        <v>6.0832890282E-6</v>
      </c>
      <c r="Z525" s="73">
        <v>0.26004057676290199</v>
      </c>
      <c r="AA525" s="73">
        <v>1.12918669500884E-2</v>
      </c>
      <c r="AB525" s="73">
        <v>4.5109948947757501E-2</v>
      </c>
      <c r="AC525" s="73">
        <v>4.5109948947757501E-2</v>
      </c>
    </row>
    <row r="526" spans="1:29" x14ac:dyDescent="0.3">
      <c r="A526" t="s">
        <v>88</v>
      </c>
      <c r="B526" t="s">
        <v>96</v>
      </c>
      <c r="C526">
        <v>27129</v>
      </c>
      <c r="D526">
        <v>103</v>
      </c>
      <c r="E526" t="s">
        <v>90</v>
      </c>
      <c r="F526" t="s">
        <v>42</v>
      </c>
      <c r="G526">
        <v>590</v>
      </c>
      <c r="H526" t="s">
        <v>28</v>
      </c>
      <c r="I526" t="s">
        <v>44</v>
      </c>
      <c r="J526">
        <v>90</v>
      </c>
      <c r="L526" s="72">
        <v>0.16671270256666601</v>
      </c>
      <c r="M526" s="73">
        <v>7.4449786106460004E-4</v>
      </c>
      <c r="N526" s="72">
        <v>0.11970497524216001</v>
      </c>
      <c r="O526" s="73">
        <v>1.0240507834945199E-2</v>
      </c>
      <c r="P526" s="73"/>
      <c r="Q526" s="73"/>
      <c r="R526" s="74">
        <v>0.16671270256666601</v>
      </c>
      <c r="S526" s="73">
        <v>7.4449786106460004E-4</v>
      </c>
      <c r="T526" s="74">
        <v>0</v>
      </c>
      <c r="U526" s="74">
        <v>0</v>
      </c>
      <c r="V526" s="74">
        <v>0.117204488041876</v>
      </c>
      <c r="W526" s="73">
        <v>1.02423012265913E-2</v>
      </c>
      <c r="X526" s="74">
        <v>2.5004872002845902E-3</v>
      </c>
      <c r="Y526" s="73">
        <v>1.6111255528100001E-5</v>
      </c>
      <c r="Z526" s="73">
        <v>0.28641767780882699</v>
      </c>
      <c r="AA526" s="73">
        <v>1.0311596916245501E-2</v>
      </c>
      <c r="AB526" s="73">
        <v>0.13344698274518199</v>
      </c>
      <c r="AC526" s="73">
        <v>0.13344698274518199</v>
      </c>
    </row>
    <row r="527" spans="1:29" x14ac:dyDescent="0.3">
      <c r="A527" t="s">
        <v>88</v>
      </c>
      <c r="B527" t="s">
        <v>96</v>
      </c>
      <c r="C527">
        <v>27129</v>
      </c>
      <c r="D527">
        <v>103</v>
      </c>
      <c r="E527" t="s">
        <v>90</v>
      </c>
      <c r="F527" t="s">
        <v>42</v>
      </c>
      <c r="G527">
        <v>590</v>
      </c>
      <c r="H527" t="s">
        <v>28</v>
      </c>
      <c r="I527" t="s">
        <v>43</v>
      </c>
      <c r="J527">
        <v>88</v>
      </c>
      <c r="L527" s="72">
        <v>0.16582683674999901</v>
      </c>
      <c r="M527" s="73">
        <v>9.7431450933060004E-4</v>
      </c>
      <c r="N527" s="72">
        <v>0.13127679699435599</v>
      </c>
      <c r="O527" s="73">
        <v>1.1505238988256301E-2</v>
      </c>
      <c r="P527" s="73"/>
      <c r="Q527" s="73"/>
      <c r="R527" s="74">
        <v>0.16582683674999901</v>
      </c>
      <c r="S527" s="73">
        <v>9.7431450933060004E-4</v>
      </c>
      <c r="T527" s="74">
        <v>0</v>
      </c>
      <c r="U527" s="74">
        <v>0</v>
      </c>
      <c r="V527" s="74">
        <v>0.12874004528062399</v>
      </c>
      <c r="W527" s="73">
        <v>1.15049430634816E-2</v>
      </c>
      <c r="X527" s="74">
        <v>2.5367517137311899E-3</v>
      </c>
      <c r="Y527" s="73">
        <v>6.2755889456999996E-6</v>
      </c>
      <c r="Z527" s="73">
        <v>0.297103633744356</v>
      </c>
      <c r="AA527" s="73">
        <v>1.1796195199670101E-2</v>
      </c>
      <c r="AB527" s="73">
        <v>6.9588611419857796E-2</v>
      </c>
      <c r="AC527" s="73">
        <v>6.9588611419857796E-2</v>
      </c>
    </row>
    <row r="528" spans="1:29" x14ac:dyDescent="0.3">
      <c r="A528" t="s">
        <v>88</v>
      </c>
      <c r="B528" t="s">
        <v>96</v>
      </c>
      <c r="C528">
        <v>27129</v>
      </c>
      <c r="D528">
        <v>103</v>
      </c>
      <c r="E528" t="s">
        <v>90</v>
      </c>
      <c r="F528" t="s">
        <v>42</v>
      </c>
      <c r="G528">
        <v>590</v>
      </c>
      <c r="H528" t="s">
        <v>28</v>
      </c>
      <c r="I528" t="s">
        <v>47</v>
      </c>
      <c r="J528">
        <v>90</v>
      </c>
      <c r="L528" s="72">
        <v>7.8391304322222397E-2</v>
      </c>
      <c r="M528" s="73">
        <v>3.9886723524679997E-4</v>
      </c>
      <c r="N528" s="72">
        <v>0.106499705046792</v>
      </c>
      <c r="O528" s="73">
        <v>7.3887550760250598E-3</v>
      </c>
      <c r="P528" s="73"/>
      <c r="Q528" s="73"/>
      <c r="R528" s="74">
        <v>7.8391304322222397E-2</v>
      </c>
      <c r="S528" s="73">
        <v>3.9886723524679997E-4</v>
      </c>
      <c r="T528" s="74">
        <v>0</v>
      </c>
      <c r="U528" s="74">
        <v>0</v>
      </c>
      <c r="V528" s="74">
        <v>0.10400261703977599</v>
      </c>
      <c r="W528" s="73">
        <v>7.3897318282292101E-3</v>
      </c>
      <c r="X528" s="74">
        <v>2.49708800701579E-3</v>
      </c>
      <c r="Y528" s="73">
        <v>1.50990690801E-5</v>
      </c>
      <c r="Z528" s="73">
        <v>0.18489100936901401</v>
      </c>
      <c r="AA528" s="73">
        <v>7.5092287107923197E-3</v>
      </c>
      <c r="AB528" s="73">
        <v>1.23167956529062E-2</v>
      </c>
      <c r="AC528" s="73">
        <v>1.23167956529062E-2</v>
      </c>
    </row>
    <row r="529" spans="1:29" x14ac:dyDescent="0.3">
      <c r="A529" t="s">
        <v>88</v>
      </c>
      <c r="B529" t="s">
        <v>96</v>
      </c>
      <c r="C529">
        <v>27129</v>
      </c>
      <c r="D529">
        <v>103</v>
      </c>
      <c r="E529" t="s">
        <v>90</v>
      </c>
      <c r="F529" t="s">
        <v>42</v>
      </c>
      <c r="G529">
        <v>590</v>
      </c>
      <c r="H529" t="s">
        <v>28</v>
      </c>
      <c r="I529" t="s">
        <v>46</v>
      </c>
      <c r="J529">
        <v>88</v>
      </c>
      <c r="L529" s="72">
        <v>7.8074892624999906E-2</v>
      </c>
      <c r="M529" s="73">
        <v>4.9570652058699999E-4</v>
      </c>
      <c r="N529" s="72">
        <v>0.123856051416773</v>
      </c>
      <c r="O529" s="73">
        <v>9.0089692776872607E-3</v>
      </c>
      <c r="P529" s="73"/>
      <c r="Q529" s="73"/>
      <c r="R529" s="74">
        <v>7.8074892624999906E-2</v>
      </c>
      <c r="S529" s="73">
        <v>4.9570652058699999E-4</v>
      </c>
      <c r="T529" s="74">
        <v>0</v>
      </c>
      <c r="U529" s="74">
        <v>0</v>
      </c>
      <c r="V529" s="74">
        <v>0.12132170934717799</v>
      </c>
      <c r="W529" s="73">
        <v>9.0087492846776009E-3</v>
      </c>
      <c r="X529" s="74">
        <v>2.5343420695953301E-3</v>
      </c>
      <c r="Y529" s="73">
        <v>6.0386801357999997E-6</v>
      </c>
      <c r="Z529" s="73">
        <v>0.201930944041773</v>
      </c>
      <c r="AA529" s="73">
        <v>9.1692360705062006E-3</v>
      </c>
      <c r="AB529" s="73">
        <v>1.13737130972722E-2</v>
      </c>
      <c r="AC529" s="73">
        <v>1.13737130972722E-2</v>
      </c>
    </row>
    <row r="530" spans="1:29" x14ac:dyDescent="0.3">
      <c r="A530" t="s">
        <v>88</v>
      </c>
      <c r="B530" t="s">
        <v>96</v>
      </c>
      <c r="C530">
        <v>27129</v>
      </c>
      <c r="D530">
        <v>103</v>
      </c>
      <c r="E530" t="s">
        <v>90</v>
      </c>
      <c r="F530" t="s">
        <v>42</v>
      </c>
      <c r="G530">
        <v>590</v>
      </c>
      <c r="H530" t="s">
        <v>28</v>
      </c>
      <c r="I530" t="s">
        <v>216</v>
      </c>
      <c r="J530">
        <v>90</v>
      </c>
      <c r="L530" s="72">
        <v>7.8391304322222397E-2</v>
      </c>
      <c r="M530" s="73">
        <v>3.9886723524679997E-4</v>
      </c>
      <c r="N530" s="72">
        <v>0.106499705046792</v>
      </c>
      <c r="O530" s="73">
        <v>7.3887550760250598E-3</v>
      </c>
      <c r="P530" s="73"/>
      <c r="Q530" s="73"/>
      <c r="R530" s="74">
        <v>7.8391304322222397E-2</v>
      </c>
      <c r="S530" s="73">
        <v>3.9886723524679997E-4</v>
      </c>
      <c r="T530" s="74">
        <v>0</v>
      </c>
      <c r="U530" s="74">
        <v>0</v>
      </c>
      <c r="V530" s="74">
        <v>0.10400261703977599</v>
      </c>
      <c r="W530" s="73">
        <v>7.3897318282292101E-3</v>
      </c>
      <c r="X530" s="74">
        <v>2.49708800701579E-3</v>
      </c>
      <c r="Y530" s="73">
        <v>1.50990690801E-5</v>
      </c>
      <c r="Z530" s="73">
        <v>0.18489100936901401</v>
      </c>
      <c r="AA530" s="73">
        <v>7.5092287107923197E-3</v>
      </c>
      <c r="AB530" s="73">
        <v>1.23167956529062E-2</v>
      </c>
      <c r="AC530" s="73">
        <v>1.23167956529062E-2</v>
      </c>
    </row>
    <row r="531" spans="1:29" x14ac:dyDescent="0.3">
      <c r="A531" t="s">
        <v>88</v>
      </c>
      <c r="B531" t="s">
        <v>96</v>
      </c>
      <c r="C531">
        <v>27129</v>
      </c>
      <c r="D531">
        <v>103</v>
      </c>
      <c r="E531" t="s">
        <v>90</v>
      </c>
      <c r="F531" t="s">
        <v>42</v>
      </c>
      <c r="G531">
        <v>590</v>
      </c>
      <c r="H531" t="s">
        <v>28</v>
      </c>
      <c r="I531" t="s">
        <v>217</v>
      </c>
      <c r="J531">
        <v>88</v>
      </c>
      <c r="L531" s="72">
        <v>7.8074892624999906E-2</v>
      </c>
      <c r="M531" s="73">
        <v>4.9570652058699999E-4</v>
      </c>
      <c r="N531" s="72">
        <v>0.123856051416773</v>
      </c>
      <c r="O531" s="73">
        <v>9.0089692776872607E-3</v>
      </c>
      <c r="P531" s="73"/>
      <c r="Q531" s="73"/>
      <c r="R531" s="74">
        <v>7.8074892624999906E-2</v>
      </c>
      <c r="S531" s="73">
        <v>4.9570652058699999E-4</v>
      </c>
      <c r="T531" s="74">
        <v>0</v>
      </c>
      <c r="U531" s="74">
        <v>0</v>
      </c>
      <c r="V531" s="74">
        <v>0.12132170934717799</v>
      </c>
      <c r="W531" s="73">
        <v>9.0087492846776009E-3</v>
      </c>
      <c r="X531" s="74">
        <v>2.5343420695953301E-3</v>
      </c>
      <c r="Y531" s="73">
        <v>6.0386801357999997E-6</v>
      </c>
      <c r="Z531" s="73">
        <v>0.201930944041773</v>
      </c>
      <c r="AA531" s="73">
        <v>9.1692360705062006E-3</v>
      </c>
      <c r="AB531" s="73">
        <v>1.13737130972722E-2</v>
      </c>
      <c r="AC531" s="73">
        <v>1.13737130972722E-2</v>
      </c>
    </row>
    <row r="532" spans="1:29" x14ac:dyDescent="0.3">
      <c r="A532" t="s">
        <v>88</v>
      </c>
      <c r="B532" t="s">
        <v>96</v>
      </c>
      <c r="C532">
        <v>27129</v>
      </c>
      <c r="D532">
        <v>103</v>
      </c>
      <c r="E532" t="s">
        <v>90</v>
      </c>
      <c r="F532" t="s">
        <v>42</v>
      </c>
      <c r="G532">
        <v>590</v>
      </c>
      <c r="H532" t="s">
        <v>28</v>
      </c>
      <c r="I532" t="s">
        <v>218</v>
      </c>
      <c r="J532">
        <v>90</v>
      </c>
      <c r="L532" s="72">
        <v>7.8391304322222397E-2</v>
      </c>
      <c r="M532" s="73">
        <v>3.9886723524679997E-4</v>
      </c>
      <c r="N532" s="72">
        <v>0.106499705046792</v>
      </c>
      <c r="O532" s="73">
        <v>7.3887550760250598E-3</v>
      </c>
      <c r="P532" s="73"/>
      <c r="Q532" s="73"/>
      <c r="R532" s="74">
        <v>7.8391304322222397E-2</v>
      </c>
      <c r="S532" s="73">
        <v>3.9886723524679997E-4</v>
      </c>
      <c r="T532" s="74">
        <v>0</v>
      </c>
      <c r="U532" s="74">
        <v>0</v>
      </c>
      <c r="V532" s="74">
        <v>0.10400261703977599</v>
      </c>
      <c r="W532" s="73">
        <v>7.3897318282292101E-3</v>
      </c>
      <c r="X532" s="74">
        <v>2.49708800701579E-3</v>
      </c>
      <c r="Y532" s="73">
        <v>1.50990690801E-5</v>
      </c>
      <c r="Z532" s="73">
        <v>0.18489100936901401</v>
      </c>
      <c r="AA532" s="73">
        <v>7.5092287107923197E-3</v>
      </c>
      <c r="AB532" s="73">
        <v>1.23167956529062E-2</v>
      </c>
      <c r="AC532" s="73">
        <v>1.23167956529062E-2</v>
      </c>
    </row>
    <row r="533" spans="1:29" x14ac:dyDescent="0.3">
      <c r="A533" t="s">
        <v>88</v>
      </c>
      <c r="B533" t="s">
        <v>96</v>
      </c>
      <c r="C533">
        <v>27129</v>
      </c>
      <c r="D533">
        <v>103</v>
      </c>
      <c r="E533" t="s">
        <v>90</v>
      </c>
      <c r="F533" t="s">
        <v>42</v>
      </c>
      <c r="G533">
        <v>590</v>
      </c>
      <c r="H533" t="s">
        <v>28</v>
      </c>
      <c r="I533" t="s">
        <v>219</v>
      </c>
      <c r="J533">
        <v>88</v>
      </c>
      <c r="L533" s="72">
        <v>7.8074892624999906E-2</v>
      </c>
      <c r="M533" s="73">
        <v>4.9570652058699999E-4</v>
      </c>
      <c r="N533" s="72">
        <v>0.123856051416773</v>
      </c>
      <c r="O533" s="73">
        <v>9.0089692776872607E-3</v>
      </c>
      <c r="P533" s="73"/>
      <c r="Q533" s="73"/>
      <c r="R533" s="74">
        <v>7.8074892624999906E-2</v>
      </c>
      <c r="S533" s="73">
        <v>4.9570652058699999E-4</v>
      </c>
      <c r="T533" s="74">
        <v>0</v>
      </c>
      <c r="U533" s="74">
        <v>0</v>
      </c>
      <c r="V533" s="74">
        <v>0.12132170934717799</v>
      </c>
      <c r="W533" s="73">
        <v>9.0087492846776009E-3</v>
      </c>
      <c r="X533" s="74">
        <v>2.5343420695953301E-3</v>
      </c>
      <c r="Y533" s="73">
        <v>6.0386801357999997E-6</v>
      </c>
      <c r="Z533" s="73">
        <v>0.201930944041773</v>
      </c>
      <c r="AA533" s="73">
        <v>9.1692360705062006E-3</v>
      </c>
      <c r="AB533" s="73">
        <v>1.13737130972722E-2</v>
      </c>
      <c r="AC533" s="73">
        <v>1.13737130972722E-2</v>
      </c>
    </row>
    <row r="534" spans="1:29" x14ac:dyDescent="0.3">
      <c r="A534" t="s">
        <v>88</v>
      </c>
      <c r="B534" t="s">
        <v>96</v>
      </c>
      <c r="C534">
        <v>27129</v>
      </c>
      <c r="D534">
        <v>103</v>
      </c>
      <c r="E534" t="s">
        <v>90</v>
      </c>
      <c r="F534" t="s">
        <v>42</v>
      </c>
      <c r="G534">
        <v>590</v>
      </c>
      <c r="H534" t="s">
        <v>28</v>
      </c>
      <c r="I534" t="s">
        <v>220</v>
      </c>
      <c r="J534">
        <v>90</v>
      </c>
      <c r="L534" s="72">
        <v>9.8803338088888998E-2</v>
      </c>
      <c r="M534" s="73">
        <v>4.6362148776450001E-4</v>
      </c>
      <c r="N534" s="72">
        <v>0.113018024323674</v>
      </c>
      <c r="O534" s="73">
        <v>8.3884268512780004E-3</v>
      </c>
      <c r="P534" s="73"/>
      <c r="Q534" s="73"/>
      <c r="R534" s="74">
        <v>9.8803338088888998E-2</v>
      </c>
      <c r="S534" s="73">
        <v>4.6362148776450001E-4</v>
      </c>
      <c r="T534" s="74">
        <v>0</v>
      </c>
      <c r="U534" s="74">
        <v>0</v>
      </c>
      <c r="V534" s="74">
        <v>0.11052043795925</v>
      </c>
      <c r="W534" s="73">
        <v>8.3898251732890099E-3</v>
      </c>
      <c r="X534" s="74">
        <v>2.4975863644240998E-3</v>
      </c>
      <c r="Y534" s="73">
        <v>1.51237222448E-5</v>
      </c>
      <c r="Z534" s="73">
        <v>0.211821362412563</v>
      </c>
      <c r="AA534" s="73">
        <v>8.4848904013158592E-3</v>
      </c>
      <c r="AB534" s="73">
        <v>5.5307922730539798E-2</v>
      </c>
      <c r="AC534" s="73">
        <v>5.5307922730539798E-2</v>
      </c>
    </row>
    <row r="535" spans="1:29" x14ac:dyDescent="0.3">
      <c r="A535" t="s">
        <v>88</v>
      </c>
      <c r="B535" t="s">
        <v>96</v>
      </c>
      <c r="C535">
        <v>27129</v>
      </c>
      <c r="D535">
        <v>103</v>
      </c>
      <c r="E535" t="s">
        <v>90</v>
      </c>
      <c r="F535" t="s">
        <v>42</v>
      </c>
      <c r="G535">
        <v>590</v>
      </c>
      <c r="H535" t="s">
        <v>28</v>
      </c>
      <c r="I535" t="s">
        <v>221</v>
      </c>
      <c r="J535">
        <v>88</v>
      </c>
      <c r="L535" s="72">
        <v>9.83218649999998E-2</v>
      </c>
      <c r="M535" s="73">
        <v>6.0179585130339997E-4</v>
      </c>
      <c r="N535" s="72">
        <v>0.128537947062354</v>
      </c>
      <c r="O535" s="73">
        <v>9.9928199052218298E-3</v>
      </c>
      <c r="P535" s="73"/>
      <c r="Q535" s="73"/>
      <c r="R535" s="74">
        <v>9.83218649999998E-2</v>
      </c>
      <c r="S535" s="73">
        <v>6.0179585130339997E-4</v>
      </c>
      <c r="T535" s="74">
        <v>0</v>
      </c>
      <c r="U535" s="74">
        <v>0</v>
      </c>
      <c r="V535" s="74">
        <v>0.12600290647864201</v>
      </c>
      <c r="W535" s="73">
        <v>9.9928316543693198E-3</v>
      </c>
      <c r="X535" s="74">
        <v>2.5350405837117999E-3</v>
      </c>
      <c r="Y535" s="73">
        <v>6.0649703770999998E-6</v>
      </c>
      <c r="Z535" s="73">
        <v>0.226859812062354</v>
      </c>
      <c r="AA535" s="73">
        <v>1.01678415915565E-2</v>
      </c>
      <c r="AB535" s="73">
        <v>4.0758829847041399E-2</v>
      </c>
      <c r="AC535" s="73">
        <v>4.0758829847041399E-2</v>
      </c>
    </row>
    <row r="536" spans="1:29" x14ac:dyDescent="0.3">
      <c r="A536" t="s">
        <v>88</v>
      </c>
      <c r="B536" t="s">
        <v>59</v>
      </c>
      <c r="C536">
        <v>27149</v>
      </c>
      <c r="D536" t="s">
        <v>97</v>
      </c>
      <c r="E536" t="s">
        <v>90</v>
      </c>
      <c r="F536" t="s">
        <v>16</v>
      </c>
      <c r="G536">
        <v>328</v>
      </c>
      <c r="H536" t="s">
        <v>18</v>
      </c>
      <c r="I536" t="s">
        <v>19</v>
      </c>
      <c r="L536" s="72">
        <v>0.21052600443363101</v>
      </c>
      <c r="M536" s="73">
        <v>-999</v>
      </c>
      <c r="N536" s="72">
        <v>1.2145699933171199E-2</v>
      </c>
      <c r="O536" s="73">
        <v>-999</v>
      </c>
      <c r="P536" s="73"/>
      <c r="Q536" s="73"/>
      <c r="R536" s="74">
        <v>0.21052600443363101</v>
      </c>
      <c r="S536" s="73">
        <v>-999</v>
      </c>
      <c r="T536" s="74">
        <v>0</v>
      </c>
      <c r="U536" s="74">
        <v>0</v>
      </c>
      <c r="V536" s="74">
        <v>1.2145699933171199E-2</v>
      </c>
      <c r="W536" s="73">
        <v>-999</v>
      </c>
      <c r="X536" s="74">
        <v>0</v>
      </c>
      <c r="Y536" s="73">
        <v>-999</v>
      </c>
      <c r="Z536" s="73">
        <v>0.222672066651284</v>
      </c>
      <c r="AA536" s="73"/>
      <c r="AB536" s="73">
        <v>-999</v>
      </c>
      <c r="AC536" s="73">
        <v>-999</v>
      </c>
    </row>
    <row r="537" spans="1:29" x14ac:dyDescent="0.3">
      <c r="A537" t="s">
        <v>88</v>
      </c>
      <c r="B537" t="s">
        <v>59</v>
      </c>
      <c r="C537">
        <v>27149</v>
      </c>
      <c r="D537" t="s">
        <v>97</v>
      </c>
      <c r="E537" t="s">
        <v>90</v>
      </c>
      <c r="F537" t="s">
        <v>16</v>
      </c>
      <c r="G537">
        <v>329</v>
      </c>
      <c r="H537" t="s">
        <v>24</v>
      </c>
      <c r="I537" t="s">
        <v>26</v>
      </c>
      <c r="J537">
        <v>219</v>
      </c>
      <c r="L537" s="72">
        <v>0.63551703534703197</v>
      </c>
      <c r="M537" s="73">
        <v>1.22479567053354E-2</v>
      </c>
      <c r="N537" s="72">
        <v>0.104060699637073</v>
      </c>
      <c r="O537" s="73">
        <v>2.85581172956028E-3</v>
      </c>
      <c r="P537" s="73"/>
      <c r="Q537" s="73"/>
      <c r="R537" s="74">
        <v>0.63551703534703197</v>
      </c>
      <c r="S537" s="73">
        <v>1.22479567053354E-2</v>
      </c>
      <c r="T537" s="74">
        <v>0</v>
      </c>
      <c r="U537" s="74">
        <v>0</v>
      </c>
      <c r="V537" s="74">
        <v>7.7690558601782894E-2</v>
      </c>
      <c r="W537" s="73">
        <v>2.6773071991014401E-3</v>
      </c>
      <c r="X537" s="74">
        <v>2.6370141035290201E-2</v>
      </c>
      <c r="Y537" s="73">
        <v>5.4994709488859997E-4</v>
      </c>
      <c r="Z537" s="73">
        <v>0.73957773498410495</v>
      </c>
      <c r="AA537" s="73">
        <v>1.46665474639067E-2</v>
      </c>
      <c r="AB537" s="73">
        <v>0.306518394063095</v>
      </c>
      <c r="AC537" s="73">
        <v>0.306518394063095</v>
      </c>
    </row>
    <row r="538" spans="1:29" x14ac:dyDescent="0.3">
      <c r="A538" t="s">
        <v>88</v>
      </c>
      <c r="B538" t="s">
        <v>59</v>
      </c>
      <c r="C538">
        <v>27149</v>
      </c>
      <c r="D538" t="s">
        <v>97</v>
      </c>
      <c r="E538" t="s">
        <v>90</v>
      </c>
      <c r="F538" t="s">
        <v>16</v>
      </c>
      <c r="G538">
        <v>329</v>
      </c>
      <c r="H538" t="s">
        <v>24</v>
      </c>
      <c r="I538" t="s">
        <v>25</v>
      </c>
      <c r="J538">
        <v>238</v>
      </c>
      <c r="L538" s="72">
        <v>0.47096435936554598</v>
      </c>
      <c r="M538" s="73">
        <v>7.50314944248046E-3</v>
      </c>
      <c r="N538" s="72">
        <v>6.7439043086571906E-2</v>
      </c>
      <c r="O538" s="73">
        <v>1.45916173443289E-3</v>
      </c>
      <c r="P538" s="73"/>
      <c r="Q538" s="73"/>
      <c r="R538" s="74">
        <v>0.47096435936554598</v>
      </c>
      <c r="S538" s="73">
        <v>7.50314944248046E-3</v>
      </c>
      <c r="T538" s="74">
        <v>0</v>
      </c>
      <c r="U538" s="74">
        <v>0</v>
      </c>
      <c r="V538" s="74">
        <v>5.6790140056122401E-2</v>
      </c>
      <c r="W538" s="73">
        <v>1.41833470407351E-3</v>
      </c>
      <c r="X538" s="74">
        <v>1.0648903030449399E-2</v>
      </c>
      <c r="Y538" s="73">
        <v>3.9844514925480002E-4</v>
      </c>
      <c r="Z538" s="73">
        <v>0.53840340245211804</v>
      </c>
      <c r="AA538" s="73">
        <v>8.3142066035343E-3</v>
      </c>
      <c r="AB538" s="73">
        <v>-3.1515041701784603E-2</v>
      </c>
      <c r="AC538" s="73">
        <v>-3.1515041701784603E-2</v>
      </c>
    </row>
    <row r="539" spans="1:29" x14ac:dyDescent="0.3">
      <c r="A539" t="s">
        <v>88</v>
      </c>
      <c r="B539" t="s">
        <v>59</v>
      </c>
      <c r="C539">
        <v>27149</v>
      </c>
      <c r="D539" t="s">
        <v>97</v>
      </c>
      <c r="E539" t="s">
        <v>90</v>
      </c>
      <c r="F539" t="s">
        <v>16</v>
      </c>
      <c r="G539">
        <v>340</v>
      </c>
      <c r="H539" t="s">
        <v>21</v>
      </c>
      <c r="I539" t="s">
        <v>148</v>
      </c>
      <c r="J539">
        <v>219</v>
      </c>
      <c r="L539" s="72">
        <v>0.36561886633789897</v>
      </c>
      <c r="M539" s="73">
        <v>1.2207260543329899E-2</v>
      </c>
      <c r="N539" s="72">
        <v>-4.82631579915287E-2</v>
      </c>
      <c r="O539" s="73">
        <v>3.4774648793547201E-3</v>
      </c>
      <c r="P539" s="73"/>
      <c r="Q539" s="73"/>
      <c r="R539" s="74">
        <v>0.36561886633789897</v>
      </c>
      <c r="S539" s="73">
        <v>1.2207260543329899E-2</v>
      </c>
      <c r="T539" s="74">
        <v>0</v>
      </c>
      <c r="U539" s="74">
        <v>0</v>
      </c>
      <c r="V539" s="74">
        <v>-6.1003564635482697E-2</v>
      </c>
      <c r="W539" s="73">
        <v>3.5752292785745498E-3</v>
      </c>
      <c r="X539" s="74">
        <v>1.2740406643954E-2</v>
      </c>
      <c r="Y539" s="73">
        <v>4.391355850292E-4</v>
      </c>
      <c r="Z539" s="73">
        <v>0.317355708346371</v>
      </c>
      <c r="AA539" s="73">
        <v>1.2464930733993001E-2</v>
      </c>
      <c r="AB539" s="73">
        <v>1.24953053743917E-2</v>
      </c>
      <c r="AC539" s="73">
        <v>1.24953053743917E-2</v>
      </c>
    </row>
    <row r="540" spans="1:29" x14ac:dyDescent="0.3">
      <c r="A540" t="s">
        <v>88</v>
      </c>
      <c r="B540" t="s">
        <v>59</v>
      </c>
      <c r="C540">
        <v>27149</v>
      </c>
      <c r="D540" t="s">
        <v>97</v>
      </c>
      <c r="E540" t="s">
        <v>90</v>
      </c>
      <c r="F540" t="s">
        <v>16</v>
      </c>
      <c r="G540">
        <v>340</v>
      </c>
      <c r="H540" t="s">
        <v>21</v>
      </c>
      <c r="I540" t="s">
        <v>147</v>
      </c>
      <c r="J540">
        <v>238</v>
      </c>
      <c r="L540" s="72">
        <v>0.33074990018067202</v>
      </c>
      <c r="M540" s="73">
        <v>1.18845072020553E-2</v>
      </c>
      <c r="N540" s="72">
        <v>-3.2360258657198403E-2</v>
      </c>
      <c r="O540" s="73">
        <v>2.1450959082381601E-3</v>
      </c>
      <c r="P540" s="73"/>
      <c r="Q540" s="73"/>
      <c r="R540" s="74">
        <v>0.33074990018067202</v>
      </c>
      <c r="S540" s="73">
        <v>1.18845072020553E-2</v>
      </c>
      <c r="T540" s="74">
        <v>0</v>
      </c>
      <c r="U540" s="74">
        <v>0</v>
      </c>
      <c r="V540" s="74">
        <v>-3.8519774431657598E-2</v>
      </c>
      <c r="W540" s="73">
        <v>2.2636112119543399E-3</v>
      </c>
      <c r="X540" s="74">
        <v>6.1595157744591704E-3</v>
      </c>
      <c r="Y540" s="73">
        <v>3.0866567079650001E-4</v>
      </c>
      <c r="Z540" s="73">
        <v>0.29838964152347303</v>
      </c>
      <c r="AA540" s="73">
        <v>1.06604290370944E-2</v>
      </c>
      <c r="AB540" s="73">
        <v>3.437984314285E-4</v>
      </c>
      <c r="AC540" s="73">
        <v>3.437984314285E-4</v>
      </c>
    </row>
    <row r="541" spans="1:29" x14ac:dyDescent="0.3">
      <c r="A541" t="s">
        <v>88</v>
      </c>
      <c r="B541" t="s">
        <v>59</v>
      </c>
      <c r="C541">
        <v>27149</v>
      </c>
      <c r="D541" t="s">
        <v>97</v>
      </c>
      <c r="E541" t="s">
        <v>90</v>
      </c>
      <c r="F541" t="s">
        <v>16</v>
      </c>
      <c r="G541">
        <v>340</v>
      </c>
      <c r="H541" t="s">
        <v>21</v>
      </c>
      <c r="I541" t="s">
        <v>160</v>
      </c>
      <c r="J541">
        <v>219</v>
      </c>
      <c r="L541" s="72">
        <v>0.33104901042922302</v>
      </c>
      <c r="M541" s="73">
        <v>1.04273333979885E-2</v>
      </c>
      <c r="N541" s="72">
        <v>-1.2889270322365899E-2</v>
      </c>
      <c r="O541" s="73">
        <v>1.5061569480194601E-3</v>
      </c>
      <c r="P541" s="73"/>
      <c r="Q541" s="73"/>
      <c r="R541" s="74">
        <v>0.33104901042922302</v>
      </c>
      <c r="S541" s="73">
        <v>1.04273333979885E-2</v>
      </c>
      <c r="T541" s="74">
        <v>0</v>
      </c>
      <c r="U541" s="74">
        <v>0</v>
      </c>
      <c r="V541" s="74">
        <v>-2.4464639571512199E-2</v>
      </c>
      <c r="W541" s="73">
        <v>1.4565498664871699E-3</v>
      </c>
      <c r="X541" s="74">
        <v>1.1575369249146299E-2</v>
      </c>
      <c r="Y541" s="73">
        <v>2.9780142474419998E-4</v>
      </c>
      <c r="Z541" s="73">
        <v>0.31815974010685799</v>
      </c>
      <c r="AA541" s="73">
        <v>1.0401756242794E-2</v>
      </c>
      <c r="AB541" s="73">
        <v>5.5748082637227303E-2</v>
      </c>
      <c r="AC541" s="73">
        <v>5.5748082637227303E-2</v>
      </c>
    </row>
    <row r="542" spans="1:29" x14ac:dyDescent="0.3">
      <c r="A542" t="s">
        <v>88</v>
      </c>
      <c r="B542" t="s">
        <v>59</v>
      </c>
      <c r="C542">
        <v>27149</v>
      </c>
      <c r="D542" t="s">
        <v>97</v>
      </c>
      <c r="E542" t="s">
        <v>90</v>
      </c>
      <c r="F542" t="s">
        <v>16</v>
      </c>
      <c r="G542">
        <v>340</v>
      </c>
      <c r="H542" t="s">
        <v>21</v>
      </c>
      <c r="I542" t="s">
        <v>161</v>
      </c>
      <c r="J542">
        <v>238</v>
      </c>
      <c r="L542" s="72">
        <v>0.23746209507983199</v>
      </c>
      <c r="M542" s="73">
        <v>8.4997873979798001E-3</v>
      </c>
      <c r="N542" s="72">
        <v>-1.2884983631039199E-2</v>
      </c>
      <c r="O542" s="73">
        <v>1.6272067035431599E-3</v>
      </c>
      <c r="P542" s="73"/>
      <c r="Q542" s="73"/>
      <c r="R542" s="74">
        <v>0.23746209507983199</v>
      </c>
      <c r="S542" s="73">
        <v>8.4997873979798001E-3</v>
      </c>
      <c r="T542" s="74">
        <v>0</v>
      </c>
      <c r="U542" s="74">
        <v>0</v>
      </c>
      <c r="V542" s="74">
        <v>-1.9903897551975702E-2</v>
      </c>
      <c r="W542" s="73">
        <v>1.6793641017114501E-3</v>
      </c>
      <c r="X542" s="74">
        <v>7.0189139209365101E-3</v>
      </c>
      <c r="Y542" s="73">
        <v>2.5264940926019997E-4</v>
      </c>
      <c r="Z542" s="73">
        <v>0.224577111448792</v>
      </c>
      <c r="AA542" s="73">
        <v>8.1483476995417598E-3</v>
      </c>
      <c r="AB542" s="73">
        <v>-1.68963902719315E-3</v>
      </c>
      <c r="AC542" s="73">
        <v>-1.68963902719315E-3</v>
      </c>
    </row>
    <row r="543" spans="1:29" x14ac:dyDescent="0.3">
      <c r="A543" t="s">
        <v>88</v>
      </c>
      <c r="B543" t="s">
        <v>59</v>
      </c>
      <c r="C543">
        <v>27149</v>
      </c>
      <c r="D543" t="s">
        <v>97</v>
      </c>
      <c r="E543" t="s">
        <v>90</v>
      </c>
      <c r="F543" t="s">
        <v>16</v>
      </c>
      <c r="G543">
        <v>340</v>
      </c>
      <c r="H543" t="s">
        <v>21</v>
      </c>
      <c r="I543" t="s">
        <v>151</v>
      </c>
      <c r="J543">
        <v>219</v>
      </c>
      <c r="L543" s="72">
        <v>0.36019788827853799</v>
      </c>
      <c r="M543" s="73">
        <v>1.23541599926835E-2</v>
      </c>
      <c r="N543" s="72">
        <v>-2.1045087995781302E-2</v>
      </c>
      <c r="O543" s="73">
        <v>3.33894654447141E-3</v>
      </c>
      <c r="P543" s="73"/>
      <c r="Q543" s="73"/>
      <c r="R543" s="74">
        <v>0.36019788827853799</v>
      </c>
      <c r="S543" s="73">
        <v>1.23541599926835E-2</v>
      </c>
      <c r="T543" s="74">
        <v>0</v>
      </c>
      <c r="U543" s="74">
        <v>0</v>
      </c>
      <c r="V543" s="74">
        <v>-4.2192301755141298E-2</v>
      </c>
      <c r="W543" s="73">
        <v>3.3659987792251001E-3</v>
      </c>
      <c r="X543" s="74">
        <v>2.114721375936E-2</v>
      </c>
      <c r="Y543" s="73">
        <v>4.0059867048799998E-4</v>
      </c>
      <c r="Z543" s="73">
        <v>0.33915280028275702</v>
      </c>
      <c r="AA543" s="73">
        <v>1.2459136836239001E-2</v>
      </c>
      <c r="AB543" s="73">
        <v>4.2614820386878298E-2</v>
      </c>
      <c r="AC543" s="73">
        <v>4.2614820386878298E-2</v>
      </c>
    </row>
    <row r="544" spans="1:29" x14ac:dyDescent="0.3">
      <c r="A544" t="s">
        <v>88</v>
      </c>
      <c r="B544" t="s">
        <v>59</v>
      </c>
      <c r="C544">
        <v>27149</v>
      </c>
      <c r="D544" t="s">
        <v>97</v>
      </c>
      <c r="E544" t="s">
        <v>90</v>
      </c>
      <c r="F544" t="s">
        <v>16</v>
      </c>
      <c r="G544">
        <v>340</v>
      </c>
      <c r="H544" t="s">
        <v>21</v>
      </c>
      <c r="I544" t="s">
        <v>150</v>
      </c>
      <c r="J544">
        <v>238</v>
      </c>
      <c r="L544" s="72">
        <v>0.328137425647058</v>
      </c>
      <c r="M544" s="73">
        <v>1.18575633512151E-2</v>
      </c>
      <c r="N544" s="72">
        <v>-1.17940245578632E-2</v>
      </c>
      <c r="O544" s="73">
        <v>2.2767254626782502E-3</v>
      </c>
      <c r="P544" s="73"/>
      <c r="Q544" s="73"/>
      <c r="R544" s="74">
        <v>0.328137425647058</v>
      </c>
      <c r="S544" s="73">
        <v>1.18575633512151E-2</v>
      </c>
      <c r="T544" s="74">
        <v>0</v>
      </c>
      <c r="U544" s="74">
        <v>0</v>
      </c>
      <c r="V544" s="74">
        <v>-2.3251553031391502E-2</v>
      </c>
      <c r="W544" s="73">
        <v>2.3396514734017699E-3</v>
      </c>
      <c r="X544" s="74">
        <v>1.14575284735283E-2</v>
      </c>
      <c r="Y544" s="73">
        <v>3.2474468754570003E-4</v>
      </c>
      <c r="Z544" s="73">
        <v>0.31634340108919501</v>
      </c>
      <c r="AA544" s="73">
        <v>1.0634838506871301E-2</v>
      </c>
      <c r="AB544" s="73">
        <v>3.437984314285E-4</v>
      </c>
      <c r="AC544" s="73">
        <v>3.437984314285E-4</v>
      </c>
    </row>
    <row r="545" spans="1:29" x14ac:dyDescent="0.3">
      <c r="A545" t="s">
        <v>88</v>
      </c>
      <c r="B545" t="s">
        <v>59</v>
      </c>
      <c r="C545">
        <v>27149</v>
      </c>
      <c r="D545" t="s">
        <v>97</v>
      </c>
      <c r="E545" t="s">
        <v>90</v>
      </c>
      <c r="F545" t="s">
        <v>16</v>
      </c>
      <c r="G545">
        <v>340</v>
      </c>
      <c r="H545" t="s">
        <v>21</v>
      </c>
      <c r="I545" t="s">
        <v>162</v>
      </c>
      <c r="J545">
        <v>219</v>
      </c>
      <c r="L545" s="72">
        <v>0.32376590726484</v>
      </c>
      <c r="M545" s="73">
        <v>1.0637884236519599E-2</v>
      </c>
      <c r="N545" s="72">
        <v>1.20041622753115E-2</v>
      </c>
      <c r="O545" s="73">
        <v>1.5442759362170901E-3</v>
      </c>
      <c r="P545" s="73"/>
      <c r="Q545" s="73"/>
      <c r="R545" s="74">
        <v>0.32376590726484</v>
      </c>
      <c r="S545" s="73">
        <v>1.0637884236519599E-2</v>
      </c>
      <c r="T545" s="74">
        <v>0</v>
      </c>
      <c r="U545" s="74">
        <v>0</v>
      </c>
      <c r="V545" s="74">
        <v>-6.06968775621765E-3</v>
      </c>
      <c r="W545" s="73">
        <v>1.4731786075341999E-3</v>
      </c>
      <c r="X545" s="74">
        <v>1.8073850031529101E-2</v>
      </c>
      <c r="Y545" s="73">
        <v>3.1624538921440001E-4</v>
      </c>
      <c r="Z545" s="73">
        <v>0.33577006954015098</v>
      </c>
      <c r="AA545" s="73">
        <v>1.05271896567707E-2</v>
      </c>
      <c r="AB545" s="73">
        <v>6.6591567061360005E-2</v>
      </c>
      <c r="AC545" s="73">
        <v>6.6591567061360005E-2</v>
      </c>
    </row>
    <row r="546" spans="1:29" x14ac:dyDescent="0.3">
      <c r="A546" t="s">
        <v>88</v>
      </c>
      <c r="B546" t="s">
        <v>59</v>
      </c>
      <c r="C546">
        <v>27149</v>
      </c>
      <c r="D546" t="s">
        <v>97</v>
      </c>
      <c r="E546" t="s">
        <v>90</v>
      </c>
      <c r="F546" t="s">
        <v>16</v>
      </c>
      <c r="G546">
        <v>340</v>
      </c>
      <c r="H546" t="s">
        <v>21</v>
      </c>
      <c r="I546" t="s">
        <v>163</v>
      </c>
      <c r="J546">
        <v>238</v>
      </c>
      <c r="L546" s="72">
        <v>0.23086927701680601</v>
      </c>
      <c r="M546" s="73">
        <v>8.5336009499472395E-3</v>
      </c>
      <c r="N546" s="72">
        <v>3.4563993741935301E-3</v>
      </c>
      <c r="O546" s="73">
        <v>1.7678151238149399E-3</v>
      </c>
      <c r="P546" s="73"/>
      <c r="Q546" s="73"/>
      <c r="R546" s="74">
        <v>0.23086927701680601</v>
      </c>
      <c r="S546" s="73">
        <v>8.5336009499472395E-3</v>
      </c>
      <c r="T546" s="74">
        <v>0</v>
      </c>
      <c r="U546" s="74">
        <v>0</v>
      </c>
      <c r="V546" s="74">
        <v>-7.1273257162314798E-3</v>
      </c>
      <c r="W546" s="73">
        <v>1.7952698613347899E-3</v>
      </c>
      <c r="X546" s="74">
        <v>1.0583725090425E-2</v>
      </c>
      <c r="Y546" s="73">
        <v>2.9023175924600001E-4</v>
      </c>
      <c r="Z546" s="73">
        <v>0.23432567639099999</v>
      </c>
      <c r="AA546" s="73">
        <v>8.1729718576302995E-3</v>
      </c>
      <c r="AB546" s="73">
        <v>-1.68963902719315E-3</v>
      </c>
      <c r="AC546" s="73">
        <v>-1.68963902719315E-3</v>
      </c>
    </row>
    <row r="547" spans="1:29" x14ac:dyDescent="0.3">
      <c r="A547" t="s">
        <v>88</v>
      </c>
      <c r="B547" t="s">
        <v>59</v>
      </c>
      <c r="C547">
        <v>27149</v>
      </c>
      <c r="D547" t="s">
        <v>97</v>
      </c>
      <c r="E547" t="s">
        <v>90</v>
      </c>
      <c r="F547" t="s">
        <v>16</v>
      </c>
      <c r="G547">
        <v>340</v>
      </c>
      <c r="H547" t="s">
        <v>21</v>
      </c>
      <c r="I547" t="s">
        <v>145</v>
      </c>
      <c r="J547">
        <v>219</v>
      </c>
      <c r="L547" s="72">
        <v>0.369518880776255</v>
      </c>
      <c r="M547" s="73">
        <v>1.20987237116726E-2</v>
      </c>
      <c r="N547" s="72">
        <v>-7.5115456557965504E-2</v>
      </c>
      <c r="O547" s="73">
        <v>3.6620556221447398E-3</v>
      </c>
      <c r="P547" s="73"/>
      <c r="Q547" s="73"/>
      <c r="R547" s="74">
        <v>0.369518880776255</v>
      </c>
      <c r="S547" s="73">
        <v>1.20987237116726E-2</v>
      </c>
      <c r="T547" s="74">
        <v>0</v>
      </c>
      <c r="U547" s="74">
        <v>0</v>
      </c>
      <c r="V547" s="74">
        <v>-7.9056387059992295E-2</v>
      </c>
      <c r="W547" s="73">
        <v>3.8031957382825702E-3</v>
      </c>
      <c r="X547" s="74">
        <v>3.9409305020268598E-3</v>
      </c>
      <c r="Y547" s="73">
        <v>5.5739953730469995E-4</v>
      </c>
      <c r="Z547" s="73">
        <v>0.29440342421829002</v>
      </c>
      <c r="AA547" s="73">
        <v>1.2542886146970401E-2</v>
      </c>
      <c r="AB547" s="73">
        <v>-1.9065210795713598E-2</v>
      </c>
      <c r="AC547" s="73">
        <v>-1.9065210795713598E-2</v>
      </c>
    </row>
    <row r="548" spans="1:29" x14ac:dyDescent="0.3">
      <c r="A548" t="s">
        <v>88</v>
      </c>
      <c r="B548" t="s">
        <v>59</v>
      </c>
      <c r="C548">
        <v>27149</v>
      </c>
      <c r="D548" t="s">
        <v>97</v>
      </c>
      <c r="E548" t="s">
        <v>90</v>
      </c>
      <c r="F548" t="s">
        <v>16</v>
      </c>
      <c r="G548">
        <v>340</v>
      </c>
      <c r="H548" t="s">
        <v>21</v>
      </c>
      <c r="I548" t="s">
        <v>144</v>
      </c>
      <c r="J548">
        <v>238</v>
      </c>
      <c r="L548" s="72">
        <v>0.33248550204201599</v>
      </c>
      <c r="M548" s="73">
        <v>1.19113258810267E-2</v>
      </c>
      <c r="N548" s="72">
        <v>-5.2610543149985603E-2</v>
      </c>
      <c r="O548" s="73">
        <v>2.18763754703578E-3</v>
      </c>
      <c r="P548" s="73"/>
      <c r="Q548" s="73"/>
      <c r="R548" s="74">
        <v>0.33248550204201599</v>
      </c>
      <c r="S548" s="73">
        <v>1.19113258810267E-2</v>
      </c>
      <c r="T548" s="74">
        <v>0</v>
      </c>
      <c r="U548" s="74">
        <v>0</v>
      </c>
      <c r="V548" s="74">
        <v>-5.32748811891436E-2</v>
      </c>
      <c r="W548" s="73">
        <v>2.30601614656871E-3</v>
      </c>
      <c r="X548" s="74">
        <v>6.6433803915799997E-4</v>
      </c>
      <c r="Y548" s="73">
        <v>4.1787446373929999E-4</v>
      </c>
      <c r="Z548" s="73">
        <v>0.27987495889203101</v>
      </c>
      <c r="AA548" s="73">
        <v>1.0710047678947499E-2</v>
      </c>
      <c r="AB548" s="73">
        <v>3.437984314285E-4</v>
      </c>
      <c r="AC548" s="73">
        <v>3.437984314285E-4</v>
      </c>
    </row>
    <row r="549" spans="1:29" x14ac:dyDescent="0.3">
      <c r="A549" t="s">
        <v>88</v>
      </c>
      <c r="B549" t="s">
        <v>59</v>
      </c>
      <c r="C549">
        <v>27149</v>
      </c>
      <c r="D549" t="s">
        <v>97</v>
      </c>
      <c r="E549" t="s">
        <v>90</v>
      </c>
      <c r="F549" t="s">
        <v>16</v>
      </c>
      <c r="G549">
        <v>340</v>
      </c>
      <c r="H549" t="s">
        <v>21</v>
      </c>
      <c r="I549" t="s">
        <v>164</v>
      </c>
      <c r="J549">
        <v>219</v>
      </c>
      <c r="L549" s="72">
        <v>0.33602549606849302</v>
      </c>
      <c r="M549" s="73">
        <v>1.0271171641574201E-2</v>
      </c>
      <c r="N549" s="72">
        <v>-3.8192741226731997E-2</v>
      </c>
      <c r="O549" s="73">
        <v>1.61208096238898E-3</v>
      </c>
      <c r="P549" s="73"/>
      <c r="Q549" s="73"/>
      <c r="R549" s="74">
        <v>0.33602549606849302</v>
      </c>
      <c r="S549" s="73">
        <v>1.0271171641574201E-2</v>
      </c>
      <c r="T549" s="74">
        <v>0</v>
      </c>
      <c r="U549" s="74">
        <v>0</v>
      </c>
      <c r="V549" s="74">
        <v>-4.2614696439132398E-2</v>
      </c>
      <c r="W549" s="73">
        <v>1.56102777649833E-3</v>
      </c>
      <c r="X549" s="74">
        <v>4.4219552124003603E-3</v>
      </c>
      <c r="Y549" s="73">
        <v>3.6266384006800002E-4</v>
      </c>
      <c r="Z549" s="73">
        <v>0.29783275484176103</v>
      </c>
      <c r="AA549" s="73">
        <v>1.03791921937499E-2</v>
      </c>
      <c r="AB549" s="73">
        <v>3.7066103149167598E-2</v>
      </c>
      <c r="AC549" s="73">
        <v>3.7066103149167598E-2</v>
      </c>
    </row>
    <row r="550" spans="1:29" x14ac:dyDescent="0.3">
      <c r="A550" t="s">
        <v>88</v>
      </c>
      <c r="B550" t="s">
        <v>59</v>
      </c>
      <c r="C550">
        <v>27149</v>
      </c>
      <c r="D550" t="s">
        <v>97</v>
      </c>
      <c r="E550" t="s">
        <v>90</v>
      </c>
      <c r="F550" t="s">
        <v>16</v>
      </c>
      <c r="G550">
        <v>340</v>
      </c>
      <c r="H550" t="s">
        <v>21</v>
      </c>
      <c r="I550" t="s">
        <v>165</v>
      </c>
      <c r="J550">
        <v>238</v>
      </c>
      <c r="L550" s="72">
        <v>0.242206647109243</v>
      </c>
      <c r="M550" s="73">
        <v>8.4919413152916203E-3</v>
      </c>
      <c r="N550" s="72">
        <v>-2.9785933604664899E-2</v>
      </c>
      <c r="O550" s="73">
        <v>1.5714620413702599E-3</v>
      </c>
      <c r="P550" s="73"/>
      <c r="Q550" s="73"/>
      <c r="R550" s="74">
        <v>0.242206647109243</v>
      </c>
      <c r="S550" s="73">
        <v>8.4919413152916203E-3</v>
      </c>
      <c r="T550" s="74">
        <v>0</v>
      </c>
      <c r="U550" s="74">
        <v>0</v>
      </c>
      <c r="V550" s="74">
        <v>-3.2867521232438898E-2</v>
      </c>
      <c r="W550" s="73">
        <v>1.6191849032748801E-3</v>
      </c>
      <c r="X550" s="74">
        <v>3.0815876277740101E-3</v>
      </c>
      <c r="Y550" s="73">
        <v>2.7946715164159998E-4</v>
      </c>
      <c r="Z550" s="73">
        <v>0.212420713504578</v>
      </c>
      <c r="AA550" s="73">
        <v>8.1638342042001707E-3</v>
      </c>
      <c r="AB550" s="73">
        <v>-1.68963902719315E-3</v>
      </c>
      <c r="AC550" s="73">
        <v>-1.68963902719315E-3</v>
      </c>
    </row>
    <row r="551" spans="1:29" x14ac:dyDescent="0.3">
      <c r="A551" t="s">
        <v>88</v>
      </c>
      <c r="B551" t="s">
        <v>59</v>
      </c>
      <c r="C551">
        <v>27149</v>
      </c>
      <c r="D551" t="s">
        <v>97</v>
      </c>
      <c r="E551" t="s">
        <v>90</v>
      </c>
      <c r="F551" t="s">
        <v>16</v>
      </c>
      <c r="G551">
        <v>340</v>
      </c>
      <c r="H551" t="s">
        <v>21</v>
      </c>
      <c r="I551" t="s">
        <v>154</v>
      </c>
      <c r="J551">
        <v>219</v>
      </c>
      <c r="L551" s="72">
        <v>0.25997914448401799</v>
      </c>
      <c r="M551" s="73">
        <v>9.7064550172135198E-3</v>
      </c>
      <c r="N551" s="72">
        <v>2.4336420635075701E-2</v>
      </c>
      <c r="O551" s="73">
        <v>3.3009239427684799E-3</v>
      </c>
      <c r="P551" s="73"/>
      <c r="Q551" s="73"/>
      <c r="R551" s="74">
        <v>0.25997914448401799</v>
      </c>
      <c r="S551" s="73">
        <v>9.7064550172135198E-3</v>
      </c>
      <c r="T551" s="74">
        <v>0</v>
      </c>
      <c r="U551" s="74">
        <v>0</v>
      </c>
      <c r="V551" s="74">
        <v>7.4224725591922197E-3</v>
      </c>
      <c r="W551" s="73">
        <v>3.14553217809401E-3</v>
      </c>
      <c r="X551" s="74">
        <v>1.6913948075883499E-2</v>
      </c>
      <c r="Y551" s="73">
        <v>5.1898745762299998E-4</v>
      </c>
      <c r="Z551" s="73">
        <v>0.284315565119094</v>
      </c>
      <c r="AA551" s="73">
        <v>1.1397522796970601E-2</v>
      </c>
      <c r="AB551" s="73">
        <v>-9.9435803355951199E-3</v>
      </c>
      <c r="AC551" s="73">
        <v>-9.9435803355951199E-3</v>
      </c>
    </row>
    <row r="552" spans="1:29" x14ac:dyDescent="0.3">
      <c r="A552" t="s">
        <v>88</v>
      </c>
      <c r="B552" t="s">
        <v>59</v>
      </c>
      <c r="C552">
        <v>27149</v>
      </c>
      <c r="D552" t="s">
        <v>97</v>
      </c>
      <c r="E552" t="s">
        <v>90</v>
      </c>
      <c r="F552" t="s">
        <v>16</v>
      </c>
      <c r="G552">
        <v>340</v>
      </c>
      <c r="H552" t="s">
        <v>21</v>
      </c>
      <c r="I552" t="s">
        <v>153</v>
      </c>
      <c r="J552">
        <v>238</v>
      </c>
      <c r="L552" s="72">
        <v>0.18282346305882299</v>
      </c>
      <c r="M552" s="73">
        <v>6.5169422685748598E-3</v>
      </c>
      <c r="N552" s="72">
        <v>3.5518807855613697E-2</v>
      </c>
      <c r="O552" s="73">
        <v>1.62861819749228E-3</v>
      </c>
      <c r="P552" s="73"/>
      <c r="Q552" s="73"/>
      <c r="R552" s="74">
        <v>0.18282346305882299</v>
      </c>
      <c r="S552" s="73">
        <v>6.5169422685748598E-3</v>
      </c>
      <c r="T552" s="74">
        <v>0</v>
      </c>
      <c r="U552" s="74">
        <v>0</v>
      </c>
      <c r="V552" s="74">
        <v>2.6889135998368299E-2</v>
      </c>
      <c r="W552" s="73">
        <v>1.54907017438952E-3</v>
      </c>
      <c r="X552" s="74">
        <v>8.6296718572453999E-3</v>
      </c>
      <c r="Y552" s="73">
        <v>3.5690331273739999E-4</v>
      </c>
      <c r="Z552" s="73">
        <v>0.218342270914437</v>
      </c>
      <c r="AA552" s="73">
        <v>7.6061533572156902E-3</v>
      </c>
      <c r="AB552" s="73">
        <v>3.437984314285E-4</v>
      </c>
      <c r="AC552" s="73">
        <v>3.437984314285E-4</v>
      </c>
    </row>
    <row r="553" spans="1:29" x14ac:dyDescent="0.3">
      <c r="A553" t="s">
        <v>88</v>
      </c>
      <c r="B553" t="s">
        <v>59</v>
      </c>
      <c r="C553">
        <v>27149</v>
      </c>
      <c r="D553" t="s">
        <v>97</v>
      </c>
      <c r="E553" t="s">
        <v>90</v>
      </c>
      <c r="F553" t="s">
        <v>16</v>
      </c>
      <c r="G553">
        <v>340</v>
      </c>
      <c r="H553" t="s">
        <v>21</v>
      </c>
      <c r="I553" t="s">
        <v>166</v>
      </c>
      <c r="J553">
        <v>219</v>
      </c>
      <c r="L553" s="72">
        <v>0.24198939790867499</v>
      </c>
      <c r="M553" s="73">
        <v>7.8520501342116099E-3</v>
      </c>
      <c r="N553" s="72">
        <v>4.7981411611928801E-2</v>
      </c>
      <c r="O553" s="73">
        <v>1.98879171579731E-3</v>
      </c>
      <c r="P553" s="73"/>
      <c r="Q553" s="73"/>
      <c r="R553" s="74">
        <v>0.24198939790867499</v>
      </c>
      <c r="S553" s="73">
        <v>7.8520501342116099E-3</v>
      </c>
      <c r="T553" s="74">
        <v>0</v>
      </c>
      <c r="U553" s="74">
        <v>0</v>
      </c>
      <c r="V553" s="74">
        <v>3.4267904554281303E-2</v>
      </c>
      <c r="W553" s="73">
        <v>1.8065844798163201E-3</v>
      </c>
      <c r="X553" s="74">
        <v>1.3713507057647499E-2</v>
      </c>
      <c r="Y553" s="73">
        <v>3.7621903429560001E-4</v>
      </c>
      <c r="Z553" s="73">
        <v>0.289970809520604</v>
      </c>
      <c r="AA553" s="73">
        <v>9.5906109603746906E-3</v>
      </c>
      <c r="AB553" s="73">
        <v>5.4049861547261498E-2</v>
      </c>
      <c r="AC553" s="73">
        <v>5.4049861547261498E-2</v>
      </c>
    </row>
    <row r="554" spans="1:29" x14ac:dyDescent="0.3">
      <c r="A554" t="s">
        <v>88</v>
      </c>
      <c r="B554" t="s">
        <v>59</v>
      </c>
      <c r="C554">
        <v>27149</v>
      </c>
      <c r="D554" t="s">
        <v>97</v>
      </c>
      <c r="E554" t="s">
        <v>90</v>
      </c>
      <c r="F554" t="s">
        <v>16</v>
      </c>
      <c r="G554">
        <v>340</v>
      </c>
      <c r="H554" t="s">
        <v>21</v>
      </c>
      <c r="I554" t="s">
        <v>167</v>
      </c>
      <c r="J554">
        <v>238</v>
      </c>
      <c r="L554" s="72">
        <v>0.16076179802941101</v>
      </c>
      <c r="M554" s="73">
        <v>5.1925343444638103E-3</v>
      </c>
      <c r="N554" s="72">
        <v>3.53385149686712E-2</v>
      </c>
      <c r="O554" s="73">
        <v>1.68291164696459E-3</v>
      </c>
      <c r="P554" s="73"/>
      <c r="Q554" s="73"/>
      <c r="R554" s="74">
        <v>0.16076179802941101</v>
      </c>
      <c r="S554" s="73">
        <v>5.1925343444638103E-3</v>
      </c>
      <c r="T554" s="74">
        <v>0</v>
      </c>
      <c r="U554" s="74">
        <v>0</v>
      </c>
      <c r="V554" s="74">
        <v>2.7162288513033199E-2</v>
      </c>
      <c r="W554" s="73">
        <v>1.6136455153756999E-3</v>
      </c>
      <c r="X554" s="74">
        <v>8.1762264556380308E-3</v>
      </c>
      <c r="Y554" s="73">
        <v>3.27374519266E-4</v>
      </c>
      <c r="Z554" s="73">
        <v>0.196100312998083</v>
      </c>
      <c r="AA554" s="73">
        <v>6.3727848878548897E-3</v>
      </c>
      <c r="AB554" s="73">
        <v>-1.68963902719315E-3</v>
      </c>
      <c r="AC554" s="73">
        <v>-1.68963902719315E-3</v>
      </c>
    </row>
    <row r="555" spans="1:29" x14ac:dyDescent="0.3">
      <c r="A555" t="s">
        <v>88</v>
      </c>
      <c r="B555" t="s">
        <v>59</v>
      </c>
      <c r="C555">
        <v>27149</v>
      </c>
      <c r="D555" t="s">
        <v>97</v>
      </c>
      <c r="E555" t="s">
        <v>90</v>
      </c>
      <c r="F555" t="s">
        <v>16</v>
      </c>
      <c r="G555">
        <v>345</v>
      </c>
      <c r="H555" t="s">
        <v>36</v>
      </c>
      <c r="I555" t="s">
        <v>38</v>
      </c>
      <c r="J555">
        <v>219</v>
      </c>
      <c r="L555" s="72">
        <v>0.50055402657534198</v>
      </c>
      <c r="M555" s="73">
        <v>8.7712034126466894E-3</v>
      </c>
      <c r="N555" s="72">
        <v>7.8797758011222602E-2</v>
      </c>
      <c r="O555" s="73">
        <v>2.0151405095686398E-3</v>
      </c>
      <c r="P555" s="73"/>
      <c r="Q555" s="73"/>
      <c r="R555" s="74">
        <v>0.50055402657534198</v>
      </c>
      <c r="S555" s="73">
        <v>8.7712034126466894E-3</v>
      </c>
      <c r="T555" s="74">
        <v>0</v>
      </c>
      <c r="U555" s="74">
        <v>0</v>
      </c>
      <c r="V555" s="74">
        <v>5.73039881267558E-2</v>
      </c>
      <c r="W555" s="73">
        <v>1.8898590597777199E-3</v>
      </c>
      <c r="X555" s="74">
        <v>2.1493769884466701E-2</v>
      </c>
      <c r="Y555" s="73">
        <v>4.046761357959E-4</v>
      </c>
      <c r="Z555" s="73">
        <v>0.579351784586565</v>
      </c>
      <c r="AA555" s="73">
        <v>1.03904746555214E-2</v>
      </c>
      <c r="AB555" s="73">
        <v>0.26649928045059501</v>
      </c>
      <c r="AC555" s="73">
        <v>0.26649928045059501</v>
      </c>
    </row>
    <row r="556" spans="1:29" x14ac:dyDescent="0.3">
      <c r="A556" t="s">
        <v>88</v>
      </c>
      <c r="B556" t="s">
        <v>59</v>
      </c>
      <c r="C556">
        <v>27149</v>
      </c>
      <c r="D556" t="s">
        <v>97</v>
      </c>
      <c r="E556" t="s">
        <v>90</v>
      </c>
      <c r="F556" t="s">
        <v>16</v>
      </c>
      <c r="G556">
        <v>345</v>
      </c>
      <c r="H556" t="s">
        <v>36</v>
      </c>
      <c r="I556" t="s">
        <v>37</v>
      </c>
      <c r="J556">
        <v>238</v>
      </c>
      <c r="L556" s="72">
        <v>0.411952150315125</v>
      </c>
      <c r="M556" s="73">
        <v>6.3008147388484799E-3</v>
      </c>
      <c r="N556" s="72">
        <v>5.6766207139899702E-2</v>
      </c>
      <c r="O556" s="73">
        <v>1.28142861641004E-3</v>
      </c>
      <c r="P556" s="73"/>
      <c r="Q556" s="73"/>
      <c r="R556" s="74">
        <v>0.411952150315125</v>
      </c>
      <c r="S556" s="73">
        <v>6.3008147388484799E-3</v>
      </c>
      <c r="T556" s="74">
        <v>0</v>
      </c>
      <c r="U556" s="74">
        <v>0</v>
      </c>
      <c r="V556" s="74">
        <v>4.69759823284314E-2</v>
      </c>
      <c r="W556" s="73">
        <v>1.2496475774805599E-3</v>
      </c>
      <c r="X556" s="74">
        <v>9.7902248114683406E-3</v>
      </c>
      <c r="Y556" s="73">
        <v>3.352669216998E-4</v>
      </c>
      <c r="Z556" s="73">
        <v>0.46871835745502499</v>
      </c>
      <c r="AA556" s="73">
        <v>7.097120768514E-3</v>
      </c>
      <c r="AB556" s="73">
        <v>-2.2653685535119001E-2</v>
      </c>
      <c r="AC556" s="73">
        <v>-2.2653685535119001E-2</v>
      </c>
    </row>
    <row r="557" spans="1:29" x14ac:dyDescent="0.3">
      <c r="A557" t="s">
        <v>88</v>
      </c>
      <c r="B557" t="s">
        <v>59</v>
      </c>
      <c r="C557">
        <v>27149</v>
      </c>
      <c r="D557" t="s">
        <v>97</v>
      </c>
      <c r="E557" t="s">
        <v>90</v>
      </c>
      <c r="F557" t="s">
        <v>16</v>
      </c>
      <c r="G557">
        <v>590</v>
      </c>
      <c r="H557" t="s">
        <v>28</v>
      </c>
      <c r="I557" t="s">
        <v>156</v>
      </c>
      <c r="J557">
        <v>219</v>
      </c>
      <c r="L557" s="72">
        <v>-1.3078579639269399E-2</v>
      </c>
      <c r="M557" s="73">
        <v>7.1555004844780004E-4</v>
      </c>
      <c r="N557" s="72">
        <v>3.9568095101119E-2</v>
      </c>
      <c r="O557" s="73">
        <v>7.2347284802929995E-4</v>
      </c>
      <c r="P557" s="73"/>
      <c r="Q557" s="73"/>
      <c r="R557" s="74">
        <v>-1.3078579639269399E-2</v>
      </c>
      <c r="S557" s="73">
        <v>7.1555004844780004E-4</v>
      </c>
      <c r="T557" s="74">
        <v>0</v>
      </c>
      <c r="U557" s="74">
        <v>0</v>
      </c>
      <c r="V557" s="74">
        <v>2.6041570889652099E-2</v>
      </c>
      <c r="W557" s="73">
        <v>5.6052740428239999E-4</v>
      </c>
      <c r="X557" s="74">
        <v>1.3526524211466899E-2</v>
      </c>
      <c r="Y557" s="73">
        <v>2.3780245386089999E-4</v>
      </c>
      <c r="Z557" s="73">
        <v>2.6489515461849598E-2</v>
      </c>
      <c r="AA557" s="73">
        <v>8.9451319762790004E-4</v>
      </c>
      <c r="AB557" s="73">
        <v>2.3815252419718798E-3</v>
      </c>
      <c r="AC557" s="73">
        <v>2.3815252419718798E-3</v>
      </c>
    </row>
    <row r="558" spans="1:29" x14ac:dyDescent="0.3">
      <c r="A558" t="s">
        <v>88</v>
      </c>
      <c r="B558" t="s">
        <v>59</v>
      </c>
      <c r="C558">
        <v>27149</v>
      </c>
      <c r="D558" t="s">
        <v>97</v>
      </c>
      <c r="E558" t="s">
        <v>90</v>
      </c>
      <c r="F558" t="s">
        <v>16</v>
      </c>
      <c r="G558">
        <v>590</v>
      </c>
      <c r="H558" t="s">
        <v>28</v>
      </c>
      <c r="I558" t="s">
        <v>168</v>
      </c>
      <c r="J558">
        <v>219</v>
      </c>
      <c r="L558" s="72">
        <v>3.1306292278538803E-2</v>
      </c>
      <c r="M558" s="73">
        <v>2.38883590898236E-3</v>
      </c>
      <c r="N558" s="72">
        <v>0.13361748388251299</v>
      </c>
      <c r="O558" s="73">
        <v>1.4413626786633101E-3</v>
      </c>
      <c r="P558" s="73"/>
      <c r="Q558" s="73"/>
      <c r="R558" s="74">
        <v>3.1306292278538803E-2</v>
      </c>
      <c r="S558" s="73">
        <v>2.38883590898236E-3</v>
      </c>
      <c r="T558" s="74">
        <v>0</v>
      </c>
      <c r="U558" s="74">
        <v>0</v>
      </c>
      <c r="V558" s="74">
        <v>0.112413194647484</v>
      </c>
      <c r="W558" s="73">
        <v>1.5282553737915299E-3</v>
      </c>
      <c r="X558" s="74">
        <v>2.1204289235029299E-2</v>
      </c>
      <c r="Y558" s="73">
        <v>4.4450413549879998E-4</v>
      </c>
      <c r="Z558" s="73">
        <v>0.164923776161052</v>
      </c>
      <c r="AA558" s="73">
        <v>2.6177599429211499E-3</v>
      </c>
      <c r="AB558" s="73">
        <v>8.1428929472262102E-2</v>
      </c>
      <c r="AC558" s="73">
        <v>8.1428929472262102E-2</v>
      </c>
    </row>
    <row r="559" spans="1:29" x14ac:dyDescent="0.3">
      <c r="A559" t="s">
        <v>88</v>
      </c>
      <c r="B559" t="s">
        <v>59</v>
      </c>
      <c r="C559">
        <v>27149</v>
      </c>
      <c r="D559" t="s">
        <v>97</v>
      </c>
      <c r="E559" t="s">
        <v>90</v>
      </c>
      <c r="F559" t="s">
        <v>16</v>
      </c>
      <c r="G559">
        <v>590</v>
      </c>
      <c r="H559" t="s">
        <v>28</v>
      </c>
      <c r="I559" t="s">
        <v>169</v>
      </c>
      <c r="J559">
        <v>219</v>
      </c>
      <c r="L559" s="72">
        <v>2.28836352237443E-2</v>
      </c>
      <c r="M559" s="73">
        <v>1.81520192838439E-3</v>
      </c>
      <c r="N559" s="72">
        <v>0.16998501527338</v>
      </c>
      <c r="O559" s="73">
        <v>1.8098831660014699E-3</v>
      </c>
      <c r="P559" s="73"/>
      <c r="Q559" s="73"/>
      <c r="R559" s="74">
        <v>2.28836352237443E-2</v>
      </c>
      <c r="S559" s="73">
        <v>1.81520192838439E-3</v>
      </c>
      <c r="T559" s="74">
        <v>0</v>
      </c>
      <c r="U559" s="74">
        <v>0</v>
      </c>
      <c r="V559" s="74">
        <v>0.13725338888480201</v>
      </c>
      <c r="W559" s="73">
        <v>1.94614164399103E-3</v>
      </c>
      <c r="X559" s="74">
        <v>3.2731626388578697E-2</v>
      </c>
      <c r="Y559" s="73">
        <v>5.157384231824E-4</v>
      </c>
      <c r="Z559" s="73">
        <v>0.19286865049712501</v>
      </c>
      <c r="AA559" s="73">
        <v>2.2294925992443798E-3</v>
      </c>
      <c r="AB559" s="73">
        <v>9.7086815270535795E-2</v>
      </c>
      <c r="AC559" s="73">
        <v>9.7086815270535795E-2</v>
      </c>
    </row>
    <row r="560" spans="1:29" x14ac:dyDescent="0.3">
      <c r="A560" t="s">
        <v>88</v>
      </c>
      <c r="B560" t="s">
        <v>59</v>
      </c>
      <c r="C560">
        <v>27149</v>
      </c>
      <c r="D560" t="s">
        <v>97</v>
      </c>
      <c r="E560" t="s">
        <v>90</v>
      </c>
      <c r="F560" t="s">
        <v>16</v>
      </c>
      <c r="G560">
        <v>590</v>
      </c>
      <c r="H560" t="s">
        <v>28</v>
      </c>
      <c r="I560" t="s">
        <v>170</v>
      </c>
      <c r="J560">
        <v>219</v>
      </c>
      <c r="L560" s="72">
        <v>3.0132046296803602E-2</v>
      </c>
      <c r="M560" s="73">
        <v>2.7303690561478601E-3</v>
      </c>
      <c r="N560" s="72">
        <v>-8.9408345130622298E-3</v>
      </c>
      <c r="O560" s="73">
        <v>1.4113494402212101E-3</v>
      </c>
      <c r="P560" s="73"/>
      <c r="Q560" s="73"/>
      <c r="R560" s="74">
        <v>3.0132046296803602E-2</v>
      </c>
      <c r="S560" s="73">
        <v>2.7303690561478601E-3</v>
      </c>
      <c r="T560" s="74">
        <v>0</v>
      </c>
      <c r="U560" s="74">
        <v>0</v>
      </c>
      <c r="V560" s="74">
        <v>-2.5558393028778999E-2</v>
      </c>
      <c r="W560" s="73">
        <v>1.1133514223313501E-3</v>
      </c>
      <c r="X560" s="74">
        <v>1.66175585157168E-2</v>
      </c>
      <c r="Y560" s="73">
        <v>6.7810316889400002E-4</v>
      </c>
      <c r="Z560" s="73">
        <v>2.11912117837414E-2</v>
      </c>
      <c r="AA560" s="73">
        <v>3.7236212663856599E-3</v>
      </c>
      <c r="AB560" s="73">
        <v>-7.2188119760325395E-2</v>
      </c>
      <c r="AC560" s="73">
        <v>-7.2188119760325395E-2</v>
      </c>
    </row>
    <row r="561" spans="1:29" x14ac:dyDescent="0.3">
      <c r="A561" t="s">
        <v>88</v>
      </c>
      <c r="B561" t="s">
        <v>59</v>
      </c>
      <c r="C561">
        <v>27149</v>
      </c>
      <c r="D561" t="s">
        <v>97</v>
      </c>
      <c r="E561" t="s">
        <v>90</v>
      </c>
      <c r="F561" t="s">
        <v>16</v>
      </c>
      <c r="G561">
        <v>590</v>
      </c>
      <c r="H561" t="s">
        <v>28</v>
      </c>
      <c r="I561" t="s">
        <v>171</v>
      </c>
      <c r="J561">
        <v>219</v>
      </c>
      <c r="L561" s="72">
        <v>2.7007318789954299E-2</v>
      </c>
      <c r="M561" s="73">
        <v>2.56904315775383E-3</v>
      </c>
      <c r="N561" s="72">
        <v>4.0673685963151698E-2</v>
      </c>
      <c r="O561" s="73">
        <v>1.24250081206851E-3</v>
      </c>
      <c r="P561" s="73"/>
      <c r="Q561" s="73"/>
      <c r="R561" s="74">
        <v>2.7007318789954299E-2</v>
      </c>
      <c r="S561" s="73">
        <v>2.56904315775383E-3</v>
      </c>
      <c r="T561" s="74">
        <v>0</v>
      </c>
      <c r="U561" s="74">
        <v>0</v>
      </c>
      <c r="V561" s="74">
        <v>1.2264305598725799E-2</v>
      </c>
      <c r="W561" s="73">
        <v>8.3245002625889999E-4</v>
      </c>
      <c r="X561" s="74">
        <v>2.8409380364425901E-2</v>
      </c>
      <c r="Y561" s="73">
        <v>7.9325532487749999E-4</v>
      </c>
      <c r="Z561" s="73">
        <v>6.7681004753106094E-2</v>
      </c>
      <c r="AA561" s="73">
        <v>3.5941679791376799E-3</v>
      </c>
      <c r="AB561" s="73">
        <v>-9.6792285321910005E-4</v>
      </c>
      <c r="AC561" s="73">
        <v>-9.6792285321910005E-4</v>
      </c>
    </row>
    <row r="562" spans="1:29" x14ac:dyDescent="0.3">
      <c r="A562" t="s">
        <v>88</v>
      </c>
      <c r="B562" t="s">
        <v>59</v>
      </c>
      <c r="C562">
        <v>27149</v>
      </c>
      <c r="D562" t="s">
        <v>97</v>
      </c>
      <c r="E562" t="s">
        <v>90</v>
      </c>
      <c r="F562" t="s">
        <v>16</v>
      </c>
      <c r="G562">
        <v>590</v>
      </c>
      <c r="H562" t="s">
        <v>28</v>
      </c>
      <c r="I562" t="s">
        <v>155</v>
      </c>
      <c r="J562">
        <v>238</v>
      </c>
      <c r="L562" s="72">
        <v>-8.4994425168067496E-3</v>
      </c>
      <c r="M562" s="73">
        <v>5.8875377337599998E-4</v>
      </c>
      <c r="N562" s="72">
        <v>3.1688230241278398E-2</v>
      </c>
      <c r="O562" s="73">
        <v>9.2591062871369997E-4</v>
      </c>
      <c r="P562" s="73"/>
      <c r="Q562" s="73"/>
      <c r="R562" s="74">
        <v>-8.4994425168067496E-3</v>
      </c>
      <c r="S562" s="73">
        <v>5.8875377337599998E-4</v>
      </c>
      <c r="T562" s="74">
        <v>0</v>
      </c>
      <c r="U562" s="74">
        <v>0</v>
      </c>
      <c r="V562" s="74">
        <v>2.3166464949509798E-2</v>
      </c>
      <c r="W562" s="73">
        <v>7.9619489314340002E-4</v>
      </c>
      <c r="X562" s="74">
        <v>8.5217652917686498E-3</v>
      </c>
      <c r="Y562" s="73">
        <v>2.6948537547130002E-4</v>
      </c>
      <c r="Z562" s="73">
        <v>2.31887877244717E-2</v>
      </c>
      <c r="AA562" s="73">
        <v>8.6634874305859997E-4</v>
      </c>
      <c r="AB562" s="73">
        <v>-6.4480105439947899E-3</v>
      </c>
      <c r="AC562" s="73">
        <v>-6.4480105439947899E-3</v>
      </c>
    </row>
    <row r="563" spans="1:29" x14ac:dyDescent="0.3">
      <c r="A563" t="s">
        <v>88</v>
      </c>
      <c r="B563" t="s">
        <v>59</v>
      </c>
      <c r="C563">
        <v>27149</v>
      </c>
      <c r="D563" t="s">
        <v>97</v>
      </c>
      <c r="E563" t="s">
        <v>90</v>
      </c>
      <c r="F563" t="s">
        <v>16</v>
      </c>
      <c r="G563">
        <v>590</v>
      </c>
      <c r="H563" t="s">
        <v>28</v>
      </c>
      <c r="I563" t="s">
        <v>172</v>
      </c>
      <c r="J563">
        <v>238</v>
      </c>
      <c r="L563" s="72">
        <v>7.8030070966386596E-3</v>
      </c>
      <c r="M563" s="73">
        <v>8.729386406225E-4</v>
      </c>
      <c r="N563" s="72">
        <v>0.12035378126728</v>
      </c>
      <c r="O563" s="73">
        <v>1.54267707737902E-3</v>
      </c>
      <c r="P563" s="73"/>
      <c r="Q563" s="73"/>
      <c r="R563" s="74">
        <v>7.8030070966386596E-3</v>
      </c>
      <c r="S563" s="73">
        <v>8.729386406225E-4</v>
      </c>
      <c r="T563" s="74">
        <v>0</v>
      </c>
      <c r="U563" s="74">
        <v>0</v>
      </c>
      <c r="V563" s="74">
        <v>0.107119687381413</v>
      </c>
      <c r="W563" s="73">
        <v>1.6246874675996999E-3</v>
      </c>
      <c r="X563" s="74">
        <v>1.3234093885866801E-2</v>
      </c>
      <c r="Y563" s="73">
        <v>3.1832334835439998E-4</v>
      </c>
      <c r="Z563" s="73">
        <v>0.128156788363919</v>
      </c>
      <c r="AA563" s="73">
        <v>1.6791860118126601E-3</v>
      </c>
      <c r="AB563" s="73">
        <v>5.3228902184928199E-2</v>
      </c>
      <c r="AC563" s="73">
        <v>5.3228902184928199E-2</v>
      </c>
    </row>
    <row r="564" spans="1:29" x14ac:dyDescent="0.3">
      <c r="A564" t="s">
        <v>88</v>
      </c>
      <c r="B564" t="s">
        <v>59</v>
      </c>
      <c r="C564">
        <v>27149</v>
      </c>
      <c r="D564" t="s">
        <v>97</v>
      </c>
      <c r="E564" t="s">
        <v>90</v>
      </c>
      <c r="F564" t="s">
        <v>16</v>
      </c>
      <c r="G564">
        <v>590</v>
      </c>
      <c r="H564" t="s">
        <v>28</v>
      </c>
      <c r="I564" t="s">
        <v>173</v>
      </c>
      <c r="J564">
        <v>238</v>
      </c>
      <c r="L564" s="72">
        <v>2.2545304201680499E-3</v>
      </c>
      <c r="M564" s="73">
        <v>8.4417773338709996E-4</v>
      </c>
      <c r="N564" s="72">
        <v>0.14519322431029899</v>
      </c>
      <c r="O564" s="73">
        <v>1.9614856138431601E-3</v>
      </c>
      <c r="P564" s="73"/>
      <c r="Q564" s="73"/>
      <c r="R564" s="74">
        <v>2.2545304201680499E-3</v>
      </c>
      <c r="S564" s="73">
        <v>8.4417773338709996E-4</v>
      </c>
      <c r="T564" s="74">
        <v>0</v>
      </c>
      <c r="U564" s="74">
        <v>0</v>
      </c>
      <c r="V564" s="74">
        <v>0.124883428525446</v>
      </c>
      <c r="W564" s="73">
        <v>2.0264434164850402E-3</v>
      </c>
      <c r="X564" s="74">
        <v>2.0309795784853701E-2</v>
      </c>
      <c r="Y564" s="73">
        <v>4.9737787030819998E-4</v>
      </c>
      <c r="Z564" s="73">
        <v>0.14744775473046801</v>
      </c>
      <c r="AA564" s="73">
        <v>1.95870766280848E-3</v>
      </c>
      <c r="AB564" s="73">
        <v>5.3228902184928199E-2</v>
      </c>
      <c r="AC564" s="73">
        <v>5.3228902184928199E-2</v>
      </c>
    </row>
    <row r="565" spans="1:29" x14ac:dyDescent="0.3">
      <c r="A565" t="s">
        <v>88</v>
      </c>
      <c r="B565" t="s">
        <v>59</v>
      </c>
      <c r="C565">
        <v>27149</v>
      </c>
      <c r="D565" t="s">
        <v>97</v>
      </c>
      <c r="E565" t="s">
        <v>90</v>
      </c>
      <c r="F565" t="s">
        <v>16</v>
      </c>
      <c r="G565">
        <v>590</v>
      </c>
      <c r="H565" t="s">
        <v>28</v>
      </c>
      <c r="I565" t="s">
        <v>174</v>
      </c>
      <c r="J565">
        <v>238</v>
      </c>
      <c r="L565" s="72">
        <v>2.9538338823529198E-3</v>
      </c>
      <c r="M565" s="73">
        <v>1.0689801573226701E-3</v>
      </c>
      <c r="N565" s="72">
        <v>-2.6749457380717901E-3</v>
      </c>
      <c r="O565" s="73">
        <v>2.1465295260193898E-3</v>
      </c>
      <c r="P565" s="73"/>
      <c r="Q565" s="73"/>
      <c r="R565" s="74">
        <v>2.9538338823529198E-3</v>
      </c>
      <c r="S565" s="73">
        <v>1.0689801573226701E-3</v>
      </c>
      <c r="T565" s="74">
        <v>0</v>
      </c>
      <c r="U565" s="74">
        <v>0</v>
      </c>
      <c r="V565" s="74">
        <v>-8.5422023511884694E-3</v>
      </c>
      <c r="W565" s="73">
        <v>2.2236141429955399E-3</v>
      </c>
      <c r="X565" s="74">
        <v>5.8672566131166698E-3</v>
      </c>
      <c r="Y565" s="73">
        <v>3.8237849652739998E-4</v>
      </c>
      <c r="Z565" s="73">
        <v>2.7888814428110001E-4</v>
      </c>
      <c r="AA565" s="73">
        <v>1.9415513920020399E-3</v>
      </c>
      <c r="AB565" s="73">
        <v>-8.8227341360751596E-2</v>
      </c>
      <c r="AC565" s="73">
        <v>-8.8227341360751596E-2</v>
      </c>
    </row>
    <row r="566" spans="1:29" x14ac:dyDescent="0.3">
      <c r="A566" t="s">
        <v>88</v>
      </c>
      <c r="B566" t="s">
        <v>59</v>
      </c>
      <c r="C566">
        <v>27149</v>
      </c>
      <c r="D566" t="s">
        <v>97</v>
      </c>
      <c r="E566" t="s">
        <v>90</v>
      </c>
      <c r="F566" t="s">
        <v>16</v>
      </c>
      <c r="G566">
        <v>590</v>
      </c>
      <c r="H566" t="s">
        <v>28</v>
      </c>
      <c r="I566" t="s">
        <v>175</v>
      </c>
      <c r="J566">
        <v>238</v>
      </c>
      <c r="L566" s="72">
        <v>-5.9854789915899997E-5</v>
      </c>
      <c r="M566" s="73">
        <v>1.1074429573952899E-3</v>
      </c>
      <c r="N566" s="72">
        <v>2.91689396780941E-2</v>
      </c>
      <c r="O566" s="73">
        <v>2.1573765785876898E-3</v>
      </c>
      <c r="P566" s="73"/>
      <c r="Q566" s="73"/>
      <c r="R566" s="74">
        <v>-5.9854789915899997E-5</v>
      </c>
      <c r="S566" s="73">
        <v>1.1074429573952899E-3</v>
      </c>
      <c r="T566" s="74">
        <v>0</v>
      </c>
      <c r="U566" s="74">
        <v>0</v>
      </c>
      <c r="V566" s="74">
        <v>1.6796279731719599E-2</v>
      </c>
      <c r="W566" s="73">
        <v>2.2028612580124E-3</v>
      </c>
      <c r="X566" s="74">
        <v>1.23726599463744E-2</v>
      </c>
      <c r="Y566" s="73">
        <v>5.2308303175539999E-4</v>
      </c>
      <c r="Z566" s="73">
        <v>2.9109084888178101E-2</v>
      </c>
      <c r="AA566" s="73">
        <v>1.9713449032520499E-3</v>
      </c>
      <c r="AB566" s="73">
        <v>-2.5528770016129299E-2</v>
      </c>
      <c r="AC566" s="73">
        <v>-2.5528770016129299E-2</v>
      </c>
    </row>
    <row r="567" spans="1:29" x14ac:dyDescent="0.3">
      <c r="A567" t="s">
        <v>88</v>
      </c>
      <c r="B567" t="s">
        <v>59</v>
      </c>
      <c r="C567">
        <v>27149</v>
      </c>
      <c r="D567" t="s">
        <v>97</v>
      </c>
      <c r="E567" t="s">
        <v>90</v>
      </c>
      <c r="F567" t="s">
        <v>16</v>
      </c>
      <c r="G567">
        <v>590</v>
      </c>
      <c r="H567" t="s">
        <v>28</v>
      </c>
      <c r="I567" t="s">
        <v>176</v>
      </c>
      <c r="J567">
        <v>219</v>
      </c>
      <c r="L567" s="72">
        <v>0.40468080600913198</v>
      </c>
      <c r="M567" s="73">
        <v>6.5475132510629799E-3</v>
      </c>
      <c r="N567" s="72">
        <v>0.108988616311624</v>
      </c>
      <c r="O567" s="73">
        <v>2.2781471810131701E-3</v>
      </c>
      <c r="P567" s="73"/>
      <c r="Q567" s="73"/>
      <c r="R567" s="74">
        <v>0.40468080600913198</v>
      </c>
      <c r="S567" s="73">
        <v>6.5475132510629799E-3</v>
      </c>
      <c r="T567" s="74">
        <v>0</v>
      </c>
      <c r="U567" s="74">
        <v>0</v>
      </c>
      <c r="V567" s="74">
        <v>7.4893581659273706E-2</v>
      </c>
      <c r="W567" s="73">
        <v>2.1806754100254398E-3</v>
      </c>
      <c r="X567" s="74">
        <v>3.4095034652350698E-2</v>
      </c>
      <c r="Y567" s="73">
        <v>5.7055389197710005E-4</v>
      </c>
      <c r="Z567" s="73">
        <v>0.51366942232075696</v>
      </c>
      <c r="AA567" s="73">
        <v>8.0722657240976398E-3</v>
      </c>
      <c r="AB567" s="73">
        <v>0.17913410662964199</v>
      </c>
      <c r="AC567" s="73">
        <v>0.17913410662964199</v>
      </c>
    </row>
    <row r="568" spans="1:29" x14ac:dyDescent="0.3">
      <c r="A568" t="s">
        <v>88</v>
      </c>
      <c r="B568" t="s">
        <v>59</v>
      </c>
      <c r="C568">
        <v>27149</v>
      </c>
      <c r="D568" t="s">
        <v>97</v>
      </c>
      <c r="E568" t="s">
        <v>90</v>
      </c>
      <c r="F568" t="s">
        <v>16</v>
      </c>
      <c r="G568">
        <v>590</v>
      </c>
      <c r="H568" t="s">
        <v>28</v>
      </c>
      <c r="I568" t="s">
        <v>177</v>
      </c>
      <c r="J568">
        <v>219</v>
      </c>
      <c r="L568" s="72">
        <v>1.8155821410958901E-2</v>
      </c>
      <c r="M568" s="73">
        <v>1.4231180578879101E-3</v>
      </c>
      <c r="N568" s="72">
        <v>0.157195769672761</v>
      </c>
      <c r="O568" s="73">
        <v>2.11229491193207E-3</v>
      </c>
      <c r="P568" s="73"/>
      <c r="Q568" s="73"/>
      <c r="R568" s="74">
        <v>1.8155821410958901E-2</v>
      </c>
      <c r="S568" s="73">
        <v>1.4231180578879101E-3</v>
      </c>
      <c r="T568" s="74">
        <v>0</v>
      </c>
      <c r="U568" s="74">
        <v>0</v>
      </c>
      <c r="V568" s="74">
        <v>0.13738554834539601</v>
      </c>
      <c r="W568" s="73">
        <v>2.2924890673561302E-3</v>
      </c>
      <c r="X568" s="74">
        <v>1.98102213273646E-2</v>
      </c>
      <c r="Y568" s="73">
        <v>3.3365545832159999E-4</v>
      </c>
      <c r="Z568" s="73">
        <v>0.17535159108372</v>
      </c>
      <c r="AA568" s="73">
        <v>1.91298339703072E-3</v>
      </c>
      <c r="AB568" s="73">
        <v>8.0927713982499899E-2</v>
      </c>
      <c r="AC568" s="73">
        <v>8.0927713982499899E-2</v>
      </c>
    </row>
    <row r="569" spans="1:29" x14ac:dyDescent="0.3">
      <c r="A569" t="s">
        <v>88</v>
      </c>
      <c r="B569" t="s">
        <v>59</v>
      </c>
      <c r="C569">
        <v>27149</v>
      </c>
      <c r="D569" t="s">
        <v>97</v>
      </c>
      <c r="E569" t="s">
        <v>90</v>
      </c>
      <c r="F569" t="s">
        <v>16</v>
      </c>
      <c r="G569">
        <v>590</v>
      </c>
      <c r="H569" t="s">
        <v>28</v>
      </c>
      <c r="I569" t="s">
        <v>178</v>
      </c>
      <c r="J569">
        <v>219</v>
      </c>
      <c r="L569" s="72">
        <v>4.96110457534243E-3</v>
      </c>
      <c r="M569" s="73">
        <v>1.0981954950343199E-3</v>
      </c>
      <c r="N569" s="72">
        <v>0.183116856904147</v>
      </c>
      <c r="O569" s="73">
        <v>2.4878836551015999E-3</v>
      </c>
      <c r="P569" s="73"/>
      <c r="Q569" s="73"/>
      <c r="R569" s="74">
        <v>4.96110457534243E-3</v>
      </c>
      <c r="S569" s="73">
        <v>1.0981954950343199E-3</v>
      </c>
      <c r="T569" s="74">
        <v>0</v>
      </c>
      <c r="U569" s="74">
        <v>0</v>
      </c>
      <c r="V569" s="74">
        <v>0.155558469872776</v>
      </c>
      <c r="W569" s="73">
        <v>2.68441604405101E-3</v>
      </c>
      <c r="X569" s="74">
        <v>2.7558387031370701E-2</v>
      </c>
      <c r="Y569" s="73">
        <v>4.6557760601470002E-4</v>
      </c>
      <c r="Z569" s="73">
        <v>0.18807796147948899</v>
      </c>
      <c r="AA569" s="73">
        <v>2.2289630016309701E-3</v>
      </c>
      <c r="AB569" s="73">
        <v>9.0206175890059706E-2</v>
      </c>
      <c r="AC569" s="73">
        <v>9.0206175890059706E-2</v>
      </c>
    </row>
    <row r="570" spans="1:29" x14ac:dyDescent="0.3">
      <c r="A570" t="s">
        <v>88</v>
      </c>
      <c r="B570" t="s">
        <v>59</v>
      </c>
      <c r="C570">
        <v>27149</v>
      </c>
      <c r="D570" t="s">
        <v>97</v>
      </c>
      <c r="E570" t="s">
        <v>90</v>
      </c>
      <c r="F570" t="s">
        <v>16</v>
      </c>
      <c r="G570">
        <v>590</v>
      </c>
      <c r="H570" t="s">
        <v>28</v>
      </c>
      <c r="I570" t="s">
        <v>179</v>
      </c>
      <c r="J570">
        <v>219</v>
      </c>
      <c r="L570" s="72">
        <v>-3.52211457168949E-2</v>
      </c>
      <c r="M570" s="73">
        <v>1.95082284439243E-3</v>
      </c>
      <c r="N570" s="72">
        <v>-6.7741792868426199E-3</v>
      </c>
      <c r="O570" s="73">
        <v>1.00852257061043E-3</v>
      </c>
      <c r="P570" s="73"/>
      <c r="Q570" s="73"/>
      <c r="R570" s="74">
        <v>-3.52211457168949E-2</v>
      </c>
      <c r="S570" s="73">
        <v>1.95082284439243E-3</v>
      </c>
      <c r="T570" s="74">
        <v>0</v>
      </c>
      <c r="U570" s="74">
        <v>0</v>
      </c>
      <c r="V570" s="74">
        <v>-1.2836345338169099E-2</v>
      </c>
      <c r="W570" s="73">
        <v>8.8504726919169999E-4</v>
      </c>
      <c r="X570" s="74">
        <v>6.0621660513265497E-3</v>
      </c>
      <c r="Y570" s="73">
        <v>4.8749867824959998E-4</v>
      </c>
      <c r="Z570" s="73">
        <v>-4.1995325003737503E-2</v>
      </c>
      <c r="AA570" s="73">
        <v>2.6927573783949101E-3</v>
      </c>
      <c r="AB570" s="73">
        <v>-0.14898297438949201</v>
      </c>
      <c r="AC570" s="73">
        <v>-0.14898297438949201</v>
      </c>
    </row>
    <row r="571" spans="1:29" x14ac:dyDescent="0.3">
      <c r="A571" t="s">
        <v>88</v>
      </c>
      <c r="B571" t="s">
        <v>59</v>
      </c>
      <c r="C571">
        <v>27149</v>
      </c>
      <c r="D571" t="s">
        <v>97</v>
      </c>
      <c r="E571" t="s">
        <v>90</v>
      </c>
      <c r="F571" t="s">
        <v>16</v>
      </c>
      <c r="G571">
        <v>590</v>
      </c>
      <c r="H571" t="s">
        <v>28</v>
      </c>
      <c r="I571" t="s">
        <v>180</v>
      </c>
      <c r="J571">
        <v>219</v>
      </c>
      <c r="L571" s="72">
        <v>-4.6881144059360599E-2</v>
      </c>
      <c r="M571" s="73">
        <v>2.2579075617763299E-3</v>
      </c>
      <c r="N571" s="72">
        <v>3.3811164393706197E-2</v>
      </c>
      <c r="O571" s="73">
        <v>8.6377055308060001E-4</v>
      </c>
      <c r="P571" s="73"/>
      <c r="Q571" s="73"/>
      <c r="R571" s="74">
        <v>-4.6881144059360599E-2</v>
      </c>
      <c r="S571" s="73">
        <v>2.2579075617763299E-3</v>
      </c>
      <c r="T571" s="74">
        <v>0</v>
      </c>
      <c r="U571" s="74">
        <v>0</v>
      </c>
      <c r="V571" s="74">
        <v>1.90751893375679E-2</v>
      </c>
      <c r="W571" s="73">
        <v>8.8069587609420003E-4</v>
      </c>
      <c r="X571" s="74">
        <v>1.47359750561382E-2</v>
      </c>
      <c r="Y571" s="73">
        <v>5.7080974188960002E-4</v>
      </c>
      <c r="Z571" s="73">
        <v>-1.30699796656544E-2</v>
      </c>
      <c r="AA571" s="73">
        <v>2.6095409299363701E-3</v>
      </c>
      <c r="AB571" s="73">
        <v>-0.119598756559005</v>
      </c>
      <c r="AC571" s="73">
        <v>-0.119598756559005</v>
      </c>
    </row>
    <row r="572" spans="1:29" x14ac:dyDescent="0.3">
      <c r="A572" t="s">
        <v>88</v>
      </c>
      <c r="B572" t="s">
        <v>59</v>
      </c>
      <c r="C572">
        <v>27149</v>
      </c>
      <c r="D572" t="s">
        <v>97</v>
      </c>
      <c r="E572" t="s">
        <v>90</v>
      </c>
      <c r="F572" t="s">
        <v>16</v>
      </c>
      <c r="G572">
        <v>590</v>
      </c>
      <c r="H572" t="s">
        <v>28</v>
      </c>
      <c r="I572" t="s">
        <v>181</v>
      </c>
      <c r="J572">
        <v>238</v>
      </c>
      <c r="L572" s="72">
        <v>0.43844537670167999</v>
      </c>
      <c r="M572" s="73">
        <v>6.18431142731324E-3</v>
      </c>
      <c r="N572" s="72">
        <v>8.4242385284753293E-2</v>
      </c>
      <c r="O572" s="73">
        <v>1.81153607256155E-3</v>
      </c>
      <c r="P572" s="73"/>
      <c r="Q572" s="73"/>
      <c r="R572" s="74">
        <v>0.43844537670167999</v>
      </c>
      <c r="S572" s="73">
        <v>6.18431142731324E-3</v>
      </c>
      <c r="T572" s="74">
        <v>0</v>
      </c>
      <c r="U572" s="74">
        <v>0</v>
      </c>
      <c r="V572" s="74">
        <v>6.8185450505584194E-2</v>
      </c>
      <c r="W572" s="73">
        <v>1.71867005714378E-3</v>
      </c>
      <c r="X572" s="74">
        <v>1.6056934779169099E-2</v>
      </c>
      <c r="Y572" s="73">
        <v>5.1695187743019998E-4</v>
      </c>
      <c r="Z572" s="73">
        <v>0.52268776198643396</v>
      </c>
      <c r="AA572" s="73">
        <v>7.3307603123220601E-3</v>
      </c>
      <c r="AB572" s="73">
        <v>-1.1306763304048799E-2</v>
      </c>
      <c r="AC572" s="73">
        <v>-1.1306763304048799E-2</v>
      </c>
    </row>
    <row r="573" spans="1:29" x14ac:dyDescent="0.3">
      <c r="A573" t="s">
        <v>88</v>
      </c>
      <c r="B573" t="s">
        <v>59</v>
      </c>
      <c r="C573">
        <v>27149</v>
      </c>
      <c r="D573" t="s">
        <v>97</v>
      </c>
      <c r="E573" t="s">
        <v>90</v>
      </c>
      <c r="F573" t="s">
        <v>16</v>
      </c>
      <c r="G573">
        <v>590</v>
      </c>
      <c r="H573" t="s">
        <v>28</v>
      </c>
      <c r="I573" t="s">
        <v>182</v>
      </c>
      <c r="J573">
        <v>238</v>
      </c>
      <c r="L573" s="72">
        <v>6.1891099747898798E-3</v>
      </c>
      <c r="M573" s="73">
        <v>6.6660328910099996E-4</v>
      </c>
      <c r="N573" s="72">
        <v>0.12463588217852101</v>
      </c>
      <c r="O573" s="73">
        <v>1.58740590784121E-3</v>
      </c>
      <c r="P573" s="73"/>
      <c r="Q573" s="73"/>
      <c r="R573" s="74">
        <v>6.1891099747898798E-3</v>
      </c>
      <c r="S573" s="73">
        <v>6.6660328910099996E-4</v>
      </c>
      <c r="T573" s="74">
        <v>0</v>
      </c>
      <c r="U573" s="74">
        <v>0</v>
      </c>
      <c r="V573" s="74">
        <v>0.11185496144335</v>
      </c>
      <c r="W573" s="73">
        <v>1.6607312375341301E-3</v>
      </c>
      <c r="X573" s="74">
        <v>1.2780920735171401E-2</v>
      </c>
      <c r="Y573" s="73">
        <v>3.0652167593369999E-4</v>
      </c>
      <c r="Z573" s="73">
        <v>0.130824992153311</v>
      </c>
      <c r="AA573" s="73">
        <v>1.6120773808849301E-3</v>
      </c>
      <c r="AB573" s="73">
        <v>5.1870106074286201E-2</v>
      </c>
      <c r="AC573" s="73">
        <v>5.1870106074286201E-2</v>
      </c>
    </row>
    <row r="574" spans="1:29" x14ac:dyDescent="0.3">
      <c r="A574" t="s">
        <v>88</v>
      </c>
      <c r="B574" t="s">
        <v>59</v>
      </c>
      <c r="C574">
        <v>27149</v>
      </c>
      <c r="D574" t="s">
        <v>97</v>
      </c>
      <c r="E574" t="s">
        <v>90</v>
      </c>
      <c r="F574" t="s">
        <v>16</v>
      </c>
      <c r="G574">
        <v>590</v>
      </c>
      <c r="H574" t="s">
        <v>28</v>
      </c>
      <c r="I574" t="s">
        <v>183</v>
      </c>
      <c r="J574">
        <v>238</v>
      </c>
      <c r="L574" s="72">
        <v>-7.983631394958E-3</v>
      </c>
      <c r="M574" s="73">
        <v>8.4555698934129998E-4</v>
      </c>
      <c r="N574" s="72">
        <v>0.13919555223091001</v>
      </c>
      <c r="O574" s="73">
        <v>1.8818444517150999E-3</v>
      </c>
      <c r="P574" s="73"/>
      <c r="Q574" s="73"/>
      <c r="R574" s="74">
        <v>-7.983631394958E-3</v>
      </c>
      <c r="S574" s="73">
        <v>8.4555698934129998E-4</v>
      </c>
      <c r="T574" s="74">
        <v>0</v>
      </c>
      <c r="U574" s="74">
        <v>0</v>
      </c>
      <c r="V574" s="74">
        <v>0.12236593790235201</v>
      </c>
      <c r="W574" s="73">
        <v>1.93423649103535E-3</v>
      </c>
      <c r="X574" s="74">
        <v>1.6829614328557899E-2</v>
      </c>
      <c r="Y574" s="73">
        <v>4.178517565346E-4</v>
      </c>
      <c r="Z574" s="73">
        <v>0.13121192083595201</v>
      </c>
      <c r="AA574" s="73">
        <v>1.7911785397138999E-3</v>
      </c>
      <c r="AB574" s="73">
        <v>5.30873081718665E-2</v>
      </c>
      <c r="AC574" s="73">
        <v>5.30873081718665E-2</v>
      </c>
    </row>
    <row r="575" spans="1:29" x14ac:dyDescent="0.3">
      <c r="A575" t="s">
        <v>88</v>
      </c>
      <c r="B575" t="s">
        <v>59</v>
      </c>
      <c r="C575">
        <v>27149</v>
      </c>
      <c r="D575" t="s">
        <v>97</v>
      </c>
      <c r="E575" t="s">
        <v>90</v>
      </c>
      <c r="F575" t="s">
        <v>16</v>
      </c>
      <c r="G575">
        <v>590</v>
      </c>
      <c r="H575" t="s">
        <v>28</v>
      </c>
      <c r="I575" t="s">
        <v>184</v>
      </c>
      <c r="J575">
        <v>238</v>
      </c>
      <c r="L575" s="72">
        <v>-4.3384248100840198E-2</v>
      </c>
      <c r="M575" s="73">
        <v>1.6412315370246599E-3</v>
      </c>
      <c r="N575" s="72">
        <v>4.7434857608549997E-4</v>
      </c>
      <c r="O575" s="73">
        <v>2.1737992240917999E-3</v>
      </c>
      <c r="P575" s="73"/>
      <c r="Q575" s="73"/>
      <c r="R575" s="74">
        <v>-4.3384248100840198E-2</v>
      </c>
      <c r="S575" s="73">
        <v>1.6412315370246599E-3</v>
      </c>
      <c r="T575" s="74">
        <v>0</v>
      </c>
      <c r="U575" s="74">
        <v>0</v>
      </c>
      <c r="V575" s="74">
        <v>-2.2304411830372101E-3</v>
      </c>
      <c r="W575" s="73">
        <v>2.2178813244026702E-3</v>
      </c>
      <c r="X575" s="74">
        <v>2.7047897591227499E-3</v>
      </c>
      <c r="Y575" s="73">
        <v>3.2544331706340002E-4</v>
      </c>
      <c r="Z575" s="73">
        <v>-4.2909899524754699E-2</v>
      </c>
      <c r="AA575" s="73">
        <v>2.8410558630831599E-3</v>
      </c>
      <c r="AB575" s="73">
        <v>-0.18235750354719299</v>
      </c>
      <c r="AC575" s="73">
        <v>-0.18235750354719299</v>
      </c>
    </row>
    <row r="576" spans="1:29" x14ac:dyDescent="0.3">
      <c r="A576" t="s">
        <v>88</v>
      </c>
      <c r="B576" t="s">
        <v>59</v>
      </c>
      <c r="C576">
        <v>27149</v>
      </c>
      <c r="D576" t="s">
        <v>97</v>
      </c>
      <c r="E576" t="s">
        <v>90</v>
      </c>
      <c r="F576" t="s">
        <v>16</v>
      </c>
      <c r="G576">
        <v>590</v>
      </c>
      <c r="H576" t="s">
        <v>28</v>
      </c>
      <c r="I576" t="s">
        <v>185</v>
      </c>
      <c r="J576">
        <v>238</v>
      </c>
      <c r="L576" s="72">
        <v>-5.3437109462184898E-2</v>
      </c>
      <c r="M576" s="73">
        <v>1.9136880835731601E-3</v>
      </c>
      <c r="N576" s="72">
        <v>2.5839083543216599E-2</v>
      </c>
      <c r="O576" s="73">
        <v>2.2101518973879799E-3</v>
      </c>
      <c r="P576" s="73"/>
      <c r="Q576" s="73"/>
      <c r="R576" s="74">
        <v>-5.3437109462184898E-2</v>
      </c>
      <c r="S576" s="73">
        <v>1.9136880835731601E-3</v>
      </c>
      <c r="T576" s="74">
        <v>0</v>
      </c>
      <c r="U576" s="74">
        <v>0</v>
      </c>
      <c r="V576" s="74">
        <v>1.84405118905232E-2</v>
      </c>
      <c r="W576" s="73">
        <v>2.2273579223984698E-3</v>
      </c>
      <c r="X576" s="74">
        <v>7.3985716526934102E-3</v>
      </c>
      <c r="Y576" s="73">
        <v>3.9125706747139999E-4</v>
      </c>
      <c r="Z576" s="73">
        <v>-2.7598025918968198E-2</v>
      </c>
      <c r="AA576" s="73">
        <v>2.8096465459518101E-3</v>
      </c>
      <c r="AB576" s="73">
        <v>-0.16183543241328599</v>
      </c>
      <c r="AC576" s="73">
        <v>-0.16183543241328599</v>
      </c>
    </row>
    <row r="577" spans="1:29" x14ac:dyDescent="0.3">
      <c r="A577" t="s">
        <v>88</v>
      </c>
      <c r="B577" t="s">
        <v>59</v>
      </c>
      <c r="C577">
        <v>27149</v>
      </c>
      <c r="D577" t="s">
        <v>97</v>
      </c>
      <c r="E577" t="s">
        <v>90</v>
      </c>
      <c r="F577" t="s">
        <v>16</v>
      </c>
      <c r="G577">
        <v>590</v>
      </c>
      <c r="H577" t="s">
        <v>28</v>
      </c>
      <c r="I577" t="s">
        <v>186</v>
      </c>
      <c r="J577">
        <v>219</v>
      </c>
      <c r="L577" s="72">
        <v>0.124346686762557</v>
      </c>
      <c r="M577" s="73">
        <v>2.2884539159041001E-3</v>
      </c>
      <c r="N577" s="72">
        <v>7.4242264458199993E-5</v>
      </c>
      <c r="O577" s="73">
        <v>4.4722769802209999E-4</v>
      </c>
      <c r="P577" s="73"/>
      <c r="Q577" s="73"/>
      <c r="R577" s="74">
        <v>0.124346686762557</v>
      </c>
      <c r="S577" s="73">
        <v>2.2884539159041001E-3</v>
      </c>
      <c r="T577" s="74">
        <v>0</v>
      </c>
      <c r="U577" s="74">
        <v>0</v>
      </c>
      <c r="V577" s="74">
        <v>1.9061906270765299E-3</v>
      </c>
      <c r="W577" s="73">
        <v>3.9977734938010002E-4</v>
      </c>
      <c r="X577" s="74">
        <v>-1.83194836261834E-3</v>
      </c>
      <c r="Y577" s="73">
        <v>1.1004432539680001E-4</v>
      </c>
      <c r="Z577" s="73">
        <v>0.124420929027015</v>
      </c>
      <c r="AA577" s="73">
        <v>2.44029857801743E-3</v>
      </c>
      <c r="AB577" s="73">
        <v>2.4338868798190999E-2</v>
      </c>
      <c r="AC577" s="73">
        <v>2.4338868798190999E-2</v>
      </c>
    </row>
    <row r="578" spans="1:29" x14ac:dyDescent="0.3">
      <c r="A578" t="s">
        <v>88</v>
      </c>
      <c r="B578" t="s">
        <v>59</v>
      </c>
      <c r="C578">
        <v>27149</v>
      </c>
      <c r="D578" t="s">
        <v>97</v>
      </c>
      <c r="E578" t="s">
        <v>90</v>
      </c>
      <c r="F578" t="s">
        <v>16</v>
      </c>
      <c r="G578">
        <v>590</v>
      </c>
      <c r="H578" t="s">
        <v>28</v>
      </c>
      <c r="I578" t="s">
        <v>187</v>
      </c>
      <c r="J578">
        <v>238</v>
      </c>
      <c r="L578" s="72">
        <v>0.100816789487394</v>
      </c>
      <c r="M578" s="73">
        <v>2.3486686712224001E-3</v>
      </c>
      <c r="N578" s="72">
        <v>4.7011800656767497E-3</v>
      </c>
      <c r="O578" s="73">
        <v>5.5380438386979996E-4</v>
      </c>
      <c r="P578" s="73"/>
      <c r="Q578" s="73"/>
      <c r="R578" s="74">
        <v>0.100816789487394</v>
      </c>
      <c r="S578" s="73">
        <v>2.3486686712224001E-3</v>
      </c>
      <c r="T578" s="74">
        <v>0</v>
      </c>
      <c r="U578" s="74">
        <v>0</v>
      </c>
      <c r="V578" s="74">
        <v>6.76749424706183E-3</v>
      </c>
      <c r="W578" s="73">
        <v>5.5534678059660002E-4</v>
      </c>
      <c r="X578" s="74">
        <v>-2.0663141813850798E-3</v>
      </c>
      <c r="Y578" s="73">
        <v>1.1653345786879999E-4</v>
      </c>
      <c r="Z578" s="73">
        <v>0.10551796955307099</v>
      </c>
      <c r="AA578" s="73">
        <v>2.5484869806936001E-3</v>
      </c>
      <c r="AB578" s="73">
        <v>-4.15595735183875E-3</v>
      </c>
      <c r="AC578" s="73">
        <v>-4.15595735183875E-3</v>
      </c>
    </row>
    <row r="579" spans="1:29" x14ac:dyDescent="0.3">
      <c r="A579" t="s">
        <v>88</v>
      </c>
      <c r="B579" t="s">
        <v>59</v>
      </c>
      <c r="C579">
        <v>27149</v>
      </c>
      <c r="D579" t="s">
        <v>97</v>
      </c>
      <c r="E579" t="s">
        <v>90</v>
      </c>
      <c r="F579" t="s">
        <v>16</v>
      </c>
      <c r="G579">
        <v>590</v>
      </c>
      <c r="H579" t="s">
        <v>28</v>
      </c>
      <c r="I579" t="s">
        <v>188</v>
      </c>
      <c r="J579">
        <v>219</v>
      </c>
      <c r="L579" s="72">
        <v>8.3717165972602703E-2</v>
      </c>
      <c r="M579" s="73">
        <v>1.5486998409414399E-3</v>
      </c>
      <c r="N579" s="72">
        <v>-1.73340527877782E-3</v>
      </c>
      <c r="O579" s="73">
        <v>3.715808478353E-4</v>
      </c>
      <c r="P579" s="73"/>
      <c r="Q579" s="73"/>
      <c r="R579" s="74">
        <v>8.3717165972602703E-2</v>
      </c>
      <c r="S579" s="73">
        <v>1.5486998409414399E-3</v>
      </c>
      <c r="T579" s="74">
        <v>0</v>
      </c>
      <c r="U579" s="74">
        <v>0</v>
      </c>
      <c r="V579" s="74">
        <v>9.4441194148080004E-4</v>
      </c>
      <c r="W579" s="73">
        <v>3.0819283879430002E-4</v>
      </c>
      <c r="X579" s="74">
        <v>-2.6778172202585799E-3</v>
      </c>
      <c r="Y579" s="73">
        <v>1.166829659612E-4</v>
      </c>
      <c r="Z579" s="73">
        <v>8.1983760693824903E-2</v>
      </c>
      <c r="AA579" s="73">
        <v>1.6818498129285301E-3</v>
      </c>
      <c r="AB579" s="73">
        <v>1.45597045825954E-2</v>
      </c>
      <c r="AC579" s="73">
        <v>1.45597045825954E-2</v>
      </c>
    </row>
    <row r="580" spans="1:29" x14ac:dyDescent="0.3">
      <c r="A580" t="s">
        <v>88</v>
      </c>
      <c r="B580" t="s">
        <v>59</v>
      </c>
      <c r="C580">
        <v>27149</v>
      </c>
      <c r="D580" t="s">
        <v>97</v>
      </c>
      <c r="E580" t="s">
        <v>90</v>
      </c>
      <c r="F580" t="s">
        <v>16</v>
      </c>
      <c r="G580">
        <v>590</v>
      </c>
      <c r="H580" t="s">
        <v>28</v>
      </c>
      <c r="I580" t="s">
        <v>189</v>
      </c>
      <c r="J580">
        <v>238</v>
      </c>
      <c r="L580" s="72">
        <v>6.7121223760504195E-2</v>
      </c>
      <c r="M580" s="73">
        <v>1.57015595051372E-3</v>
      </c>
      <c r="N580" s="72">
        <v>3.1228746780719401E-3</v>
      </c>
      <c r="O580" s="73">
        <v>5.2689140198419998E-4</v>
      </c>
      <c r="P580" s="73"/>
      <c r="Q580" s="73"/>
      <c r="R580" s="74">
        <v>6.7121223760504195E-2</v>
      </c>
      <c r="S580" s="73">
        <v>1.57015595051372E-3</v>
      </c>
      <c r="T580" s="74">
        <v>0</v>
      </c>
      <c r="U580" s="74">
        <v>0</v>
      </c>
      <c r="V580" s="74">
        <v>5.6675915087074803E-3</v>
      </c>
      <c r="W580" s="73">
        <v>5.2562600866220004E-4</v>
      </c>
      <c r="X580" s="74">
        <v>-2.5447168306355402E-3</v>
      </c>
      <c r="Y580" s="73">
        <v>1.181085122256E-4</v>
      </c>
      <c r="Z580" s="73">
        <v>7.0244098438576097E-2</v>
      </c>
      <c r="AA580" s="73">
        <v>1.7480664859370501E-3</v>
      </c>
      <c r="AB580" s="73">
        <v>-3.9107181451726297E-3</v>
      </c>
      <c r="AC580" s="73">
        <v>-3.9107181451726297E-3</v>
      </c>
    </row>
    <row r="581" spans="1:29" x14ac:dyDescent="0.3">
      <c r="A581" t="s">
        <v>88</v>
      </c>
      <c r="B581" t="s">
        <v>59</v>
      </c>
      <c r="C581">
        <v>27149</v>
      </c>
      <c r="D581" t="s">
        <v>97</v>
      </c>
      <c r="E581" t="s">
        <v>90</v>
      </c>
      <c r="F581" t="s">
        <v>16</v>
      </c>
      <c r="G581">
        <v>590</v>
      </c>
      <c r="H581" t="s">
        <v>28</v>
      </c>
      <c r="I581" t="s">
        <v>190</v>
      </c>
      <c r="J581">
        <v>219</v>
      </c>
      <c r="L581" s="72">
        <v>8.3717165972602703E-2</v>
      </c>
      <c r="M581" s="73">
        <v>1.5486998409414399E-3</v>
      </c>
      <c r="N581" s="72">
        <v>-1.73340527877782E-3</v>
      </c>
      <c r="O581" s="73">
        <v>3.715808478353E-4</v>
      </c>
      <c r="P581" s="73"/>
      <c r="Q581" s="73"/>
      <c r="R581" s="74">
        <v>8.3717165972602703E-2</v>
      </c>
      <c r="S581" s="73">
        <v>1.5486998409414399E-3</v>
      </c>
      <c r="T581" s="74">
        <v>0</v>
      </c>
      <c r="U581" s="74">
        <v>0</v>
      </c>
      <c r="V581" s="74">
        <v>9.4441194148080004E-4</v>
      </c>
      <c r="W581" s="73">
        <v>3.0819283879430002E-4</v>
      </c>
      <c r="X581" s="74">
        <v>-2.6778172202585799E-3</v>
      </c>
      <c r="Y581" s="73">
        <v>1.166829659612E-4</v>
      </c>
      <c r="Z581" s="73">
        <v>8.1983760693824903E-2</v>
      </c>
      <c r="AA581" s="73">
        <v>1.6818498129285301E-3</v>
      </c>
      <c r="AB581" s="73">
        <v>1.45597045825954E-2</v>
      </c>
      <c r="AC581" s="73">
        <v>1.45597045825954E-2</v>
      </c>
    </row>
    <row r="582" spans="1:29" x14ac:dyDescent="0.3">
      <c r="A582" t="s">
        <v>88</v>
      </c>
      <c r="B582" t="s">
        <v>59</v>
      </c>
      <c r="C582">
        <v>27149</v>
      </c>
      <c r="D582" t="s">
        <v>97</v>
      </c>
      <c r="E582" t="s">
        <v>90</v>
      </c>
      <c r="F582" t="s">
        <v>16</v>
      </c>
      <c r="G582">
        <v>590</v>
      </c>
      <c r="H582" t="s">
        <v>28</v>
      </c>
      <c r="I582" t="s">
        <v>191</v>
      </c>
      <c r="J582">
        <v>238</v>
      </c>
      <c r="L582" s="72">
        <v>6.7121223760504195E-2</v>
      </c>
      <c r="M582" s="73">
        <v>1.57015595051372E-3</v>
      </c>
      <c r="N582" s="72">
        <v>3.1228746780719401E-3</v>
      </c>
      <c r="O582" s="73">
        <v>5.2689140198419998E-4</v>
      </c>
      <c r="P582" s="73"/>
      <c r="Q582" s="73"/>
      <c r="R582" s="74">
        <v>6.7121223760504195E-2</v>
      </c>
      <c r="S582" s="73">
        <v>1.57015595051372E-3</v>
      </c>
      <c r="T582" s="74">
        <v>0</v>
      </c>
      <c r="U582" s="74">
        <v>0</v>
      </c>
      <c r="V582" s="74">
        <v>5.6675915087074803E-3</v>
      </c>
      <c r="W582" s="73">
        <v>5.2562600866220004E-4</v>
      </c>
      <c r="X582" s="74">
        <v>-2.5447168306355402E-3</v>
      </c>
      <c r="Y582" s="73">
        <v>1.181085122256E-4</v>
      </c>
      <c r="Z582" s="73">
        <v>7.0244098438576097E-2</v>
      </c>
      <c r="AA582" s="73">
        <v>1.7480664859370501E-3</v>
      </c>
      <c r="AB582" s="73">
        <v>-3.9107181451726297E-3</v>
      </c>
      <c r="AC582" s="73">
        <v>-3.9107181451726297E-3</v>
      </c>
    </row>
    <row r="583" spans="1:29" x14ac:dyDescent="0.3">
      <c r="A583" t="s">
        <v>88</v>
      </c>
      <c r="B583" t="s">
        <v>59</v>
      </c>
      <c r="C583">
        <v>27149</v>
      </c>
      <c r="D583" t="s">
        <v>97</v>
      </c>
      <c r="E583" t="s">
        <v>90</v>
      </c>
      <c r="F583" t="s">
        <v>16</v>
      </c>
      <c r="G583">
        <v>590</v>
      </c>
      <c r="H583" t="s">
        <v>28</v>
      </c>
      <c r="I583" t="s">
        <v>192</v>
      </c>
      <c r="J583">
        <v>219</v>
      </c>
      <c r="L583" s="72">
        <v>0.104017866584474</v>
      </c>
      <c r="M583" s="73">
        <v>1.91779681526392E-3</v>
      </c>
      <c r="N583" s="72">
        <v>-8.3305874642079997E-4</v>
      </c>
      <c r="O583" s="73">
        <v>4.0769659140240001E-4</v>
      </c>
      <c r="P583" s="73"/>
      <c r="Q583" s="73"/>
      <c r="R583" s="74">
        <v>0.104017866584474</v>
      </c>
      <c r="S583" s="73">
        <v>1.91779681526392E-3</v>
      </c>
      <c r="T583" s="74">
        <v>0</v>
      </c>
      <c r="U583" s="74">
        <v>0</v>
      </c>
      <c r="V583" s="74">
        <v>1.42479638238313E-3</v>
      </c>
      <c r="W583" s="73">
        <v>3.5263219405359998E-4</v>
      </c>
      <c r="X583" s="74">
        <v>-2.2578551288039198E-3</v>
      </c>
      <c r="Y583" s="73">
        <v>1.131402003927E-4</v>
      </c>
      <c r="Z583" s="73">
        <v>0.103184807838054</v>
      </c>
      <c r="AA583" s="73">
        <v>2.0600395337150501E-3</v>
      </c>
      <c r="AB583" s="73">
        <v>1.9449801639024201E-2</v>
      </c>
      <c r="AC583" s="73">
        <v>1.9449801639024201E-2</v>
      </c>
    </row>
    <row r="584" spans="1:29" x14ac:dyDescent="0.3">
      <c r="A584" t="s">
        <v>88</v>
      </c>
      <c r="B584" t="s">
        <v>59</v>
      </c>
      <c r="C584">
        <v>27149</v>
      </c>
      <c r="D584" t="s">
        <v>97</v>
      </c>
      <c r="E584" t="s">
        <v>90</v>
      </c>
      <c r="F584" t="s">
        <v>16</v>
      </c>
      <c r="G584">
        <v>590</v>
      </c>
      <c r="H584" t="s">
        <v>28</v>
      </c>
      <c r="I584" t="s">
        <v>193</v>
      </c>
      <c r="J584">
        <v>238</v>
      </c>
      <c r="L584" s="72">
        <v>8.3960745415966404E-2</v>
      </c>
      <c r="M584" s="73">
        <v>1.9590222123586202E-3</v>
      </c>
      <c r="N584" s="72">
        <v>3.92138459915052E-3</v>
      </c>
      <c r="O584" s="73">
        <v>5.401485996843E-4</v>
      </c>
      <c r="P584" s="73"/>
      <c r="Q584" s="73"/>
      <c r="R584" s="74">
        <v>8.3960745415966404E-2</v>
      </c>
      <c r="S584" s="73">
        <v>1.9590222123586202E-3</v>
      </c>
      <c r="T584" s="74">
        <v>0</v>
      </c>
      <c r="U584" s="74">
        <v>0</v>
      </c>
      <c r="V584" s="74">
        <v>6.2270562489635901E-3</v>
      </c>
      <c r="W584" s="73">
        <v>5.4056974312250003E-4</v>
      </c>
      <c r="X584" s="74">
        <v>-2.3056716498130602E-3</v>
      </c>
      <c r="Y584" s="73">
        <v>1.170884068783E-4</v>
      </c>
      <c r="Z584" s="73">
        <v>8.7882130015116897E-2</v>
      </c>
      <c r="AA584" s="73">
        <v>2.1463486623453701E-3</v>
      </c>
      <c r="AB584" s="73">
        <v>-4.0408508755303604E-3</v>
      </c>
      <c r="AC584" s="73">
        <v>-4.0408508755303604E-3</v>
      </c>
    </row>
    <row r="585" spans="1:29" x14ac:dyDescent="0.3">
      <c r="A585" t="s">
        <v>88</v>
      </c>
      <c r="B585" t="s">
        <v>59</v>
      </c>
      <c r="C585">
        <v>27149</v>
      </c>
      <c r="D585" t="s">
        <v>97</v>
      </c>
      <c r="E585" t="s">
        <v>90</v>
      </c>
      <c r="F585" t="s">
        <v>16</v>
      </c>
      <c r="G585">
        <v>590</v>
      </c>
      <c r="H585" t="s">
        <v>28</v>
      </c>
      <c r="I585" t="s">
        <v>194</v>
      </c>
      <c r="J585">
        <v>219</v>
      </c>
      <c r="L585" s="72">
        <v>0.15485824556621</v>
      </c>
      <c r="M585" s="73">
        <v>2.8478261283017702E-3</v>
      </c>
      <c r="N585" s="72">
        <v>1.42212169541819E-3</v>
      </c>
      <c r="O585" s="73">
        <v>5.1303841423119996E-4</v>
      </c>
      <c r="P585" s="73"/>
      <c r="Q585" s="73"/>
      <c r="R585" s="74">
        <v>0.15485824556621</v>
      </c>
      <c r="S585" s="73">
        <v>2.8478261283017702E-3</v>
      </c>
      <c r="T585" s="74">
        <v>0</v>
      </c>
      <c r="U585" s="74">
        <v>0</v>
      </c>
      <c r="V585" s="74">
        <v>2.6208307365916499E-3</v>
      </c>
      <c r="W585" s="73">
        <v>4.7448448610320002E-4</v>
      </c>
      <c r="X585" s="74">
        <v>-1.1987090411734499E-3</v>
      </c>
      <c r="Y585" s="73">
        <v>1.066646245605E-4</v>
      </c>
      <c r="Z585" s="73">
        <v>0.156280367261628</v>
      </c>
      <c r="AA585" s="73">
        <v>3.0175537562747699E-3</v>
      </c>
      <c r="AB585" s="73">
        <v>3.16582161474772E-2</v>
      </c>
      <c r="AC585" s="73">
        <v>3.16582161474772E-2</v>
      </c>
    </row>
    <row r="586" spans="1:29" x14ac:dyDescent="0.3">
      <c r="A586" t="s">
        <v>88</v>
      </c>
      <c r="B586" t="s">
        <v>59</v>
      </c>
      <c r="C586">
        <v>27149</v>
      </c>
      <c r="D586" t="s">
        <v>97</v>
      </c>
      <c r="E586" t="s">
        <v>90</v>
      </c>
      <c r="F586" t="s">
        <v>16</v>
      </c>
      <c r="G586">
        <v>590</v>
      </c>
      <c r="H586" t="s">
        <v>28</v>
      </c>
      <c r="I586" t="s">
        <v>195</v>
      </c>
      <c r="J586">
        <v>238</v>
      </c>
      <c r="L586" s="72">
        <v>0.12611129900840301</v>
      </c>
      <c r="M586" s="73">
        <v>2.9334216505849E-3</v>
      </c>
      <c r="N586" s="72">
        <v>5.9039180011333401E-3</v>
      </c>
      <c r="O586" s="73">
        <v>5.7844642363360003E-4</v>
      </c>
      <c r="P586" s="73"/>
      <c r="Q586" s="73"/>
      <c r="R586" s="74">
        <v>0.12611129900840301</v>
      </c>
      <c r="S586" s="73">
        <v>2.9334216505849E-3</v>
      </c>
      <c r="T586" s="74">
        <v>0</v>
      </c>
      <c r="U586" s="74">
        <v>0</v>
      </c>
      <c r="V586" s="74">
        <v>7.6117794747819203E-3</v>
      </c>
      <c r="W586" s="73">
        <v>5.8076653224770004E-4</v>
      </c>
      <c r="X586" s="74">
        <v>-1.70786147364857E-3</v>
      </c>
      <c r="Y586" s="73">
        <v>1.165387397338E-4</v>
      </c>
      <c r="Z586" s="73">
        <v>0.132015217009536</v>
      </c>
      <c r="AA586" s="73">
        <v>3.15426298656602E-3</v>
      </c>
      <c r="AB586" s="73">
        <v>-4.3581334271960799E-3</v>
      </c>
      <c r="AC586" s="73">
        <v>-4.3581334271960799E-3</v>
      </c>
    </row>
    <row r="587" spans="1:29" x14ac:dyDescent="0.3">
      <c r="A587" t="s">
        <v>88</v>
      </c>
      <c r="B587" t="s">
        <v>59</v>
      </c>
      <c r="C587">
        <v>27149</v>
      </c>
      <c r="D587" t="s">
        <v>97</v>
      </c>
      <c r="E587" t="s">
        <v>90</v>
      </c>
      <c r="F587" t="s">
        <v>16</v>
      </c>
      <c r="G587">
        <v>590</v>
      </c>
      <c r="H587" t="s">
        <v>28</v>
      </c>
      <c r="I587" t="s">
        <v>196</v>
      </c>
      <c r="J587">
        <v>219</v>
      </c>
      <c r="L587" s="72">
        <v>0.205806088721461</v>
      </c>
      <c r="M587" s="73">
        <v>3.7857876595647801E-3</v>
      </c>
      <c r="N587" s="72">
        <v>3.6820685650583202E-3</v>
      </c>
      <c r="O587" s="73">
        <v>6.2753172702600002E-4</v>
      </c>
      <c r="P587" s="73"/>
      <c r="Q587" s="73"/>
      <c r="R587" s="74">
        <v>0.205806088721461</v>
      </c>
      <c r="S587" s="73">
        <v>3.7857876595647801E-3</v>
      </c>
      <c r="T587" s="74">
        <v>0</v>
      </c>
      <c r="U587" s="74">
        <v>0</v>
      </c>
      <c r="V587" s="74">
        <v>3.8292691751326399E-3</v>
      </c>
      <c r="W587" s="73">
        <v>5.9886861022050001E-4</v>
      </c>
      <c r="X587" s="74">
        <v>-1.472006100743E-4</v>
      </c>
      <c r="Y587" s="73">
        <v>1.052801940532E-4</v>
      </c>
      <c r="Z587" s="73">
        <v>0.20948815728651901</v>
      </c>
      <c r="AA587" s="73">
        <v>3.9864885429489001E-3</v>
      </c>
      <c r="AB587" s="73">
        <v>4.3920277174024698E-2</v>
      </c>
      <c r="AC587" s="73">
        <v>4.3920277174024698E-2</v>
      </c>
    </row>
    <row r="588" spans="1:29" x14ac:dyDescent="0.3">
      <c r="A588" t="s">
        <v>88</v>
      </c>
      <c r="B588" t="s">
        <v>59</v>
      </c>
      <c r="C588">
        <v>27149</v>
      </c>
      <c r="D588" t="s">
        <v>97</v>
      </c>
      <c r="E588" t="s">
        <v>90</v>
      </c>
      <c r="F588" t="s">
        <v>16</v>
      </c>
      <c r="G588">
        <v>590</v>
      </c>
      <c r="H588" t="s">
        <v>28</v>
      </c>
      <c r="I588" t="s">
        <v>197</v>
      </c>
      <c r="J588">
        <v>238</v>
      </c>
      <c r="L588" s="72">
        <v>0.16838337029411701</v>
      </c>
      <c r="M588" s="73">
        <v>3.9118460915452697E-3</v>
      </c>
      <c r="N588" s="72">
        <v>7.8580732867297096E-3</v>
      </c>
      <c r="O588" s="73">
        <v>6.1877057496069997E-4</v>
      </c>
      <c r="P588" s="73"/>
      <c r="Q588" s="73"/>
      <c r="R588" s="74">
        <v>0.16838337029411701</v>
      </c>
      <c r="S588" s="73">
        <v>3.9118460915452697E-3</v>
      </c>
      <c r="T588" s="74">
        <v>0</v>
      </c>
      <c r="U588" s="74">
        <v>0</v>
      </c>
      <c r="V588" s="74">
        <v>8.9686207302661098E-3</v>
      </c>
      <c r="W588" s="73">
        <v>6.2074112917469997E-4</v>
      </c>
      <c r="X588" s="74">
        <v>-1.1105474435364E-3</v>
      </c>
      <c r="Y588" s="73">
        <v>1.190469457122E-4</v>
      </c>
      <c r="Z588" s="73">
        <v>0.17624144358084701</v>
      </c>
      <c r="AA588" s="73">
        <v>4.1726140735488396E-3</v>
      </c>
      <c r="AB588" s="73">
        <v>-4.6998950292205096E-3</v>
      </c>
      <c r="AC588" s="73">
        <v>-4.6998950292205096E-3</v>
      </c>
    </row>
    <row r="589" spans="1:29" x14ac:dyDescent="0.3">
      <c r="A589" t="s">
        <v>88</v>
      </c>
      <c r="B589" t="s">
        <v>59</v>
      </c>
      <c r="C589">
        <v>27149</v>
      </c>
      <c r="D589" t="s">
        <v>97</v>
      </c>
      <c r="E589" t="s">
        <v>90</v>
      </c>
      <c r="F589" t="s">
        <v>16</v>
      </c>
      <c r="G589">
        <v>590</v>
      </c>
      <c r="H589" t="s">
        <v>28</v>
      </c>
      <c r="I589" t="s">
        <v>30</v>
      </c>
      <c r="J589">
        <v>219</v>
      </c>
      <c r="L589" s="72">
        <v>0.25693769154794499</v>
      </c>
      <c r="M589" s="73">
        <v>4.7266074257569799E-3</v>
      </c>
      <c r="N589" s="72">
        <v>5.9732787377583798E-3</v>
      </c>
      <c r="O589" s="73">
        <v>7.4121905322210001E-4</v>
      </c>
      <c r="P589" s="73"/>
      <c r="Q589" s="73"/>
      <c r="R589" s="74">
        <v>0.25693769154794499</v>
      </c>
      <c r="S589" s="73">
        <v>4.7266074257569799E-3</v>
      </c>
      <c r="T589" s="74">
        <v>0</v>
      </c>
      <c r="U589" s="74">
        <v>0</v>
      </c>
      <c r="V589" s="74">
        <v>5.0544459024233603E-3</v>
      </c>
      <c r="W589" s="73">
        <v>7.188488219184E-4</v>
      </c>
      <c r="X589" s="74">
        <v>9.1883283533500002E-4</v>
      </c>
      <c r="Y589" s="73">
        <v>1.061344318537E-4</v>
      </c>
      <c r="Z589" s="73">
        <v>0.26291097028570298</v>
      </c>
      <c r="AA589" s="73">
        <v>4.9581319703803899E-3</v>
      </c>
      <c r="AB589" s="73">
        <v>5.6238373091048802E-2</v>
      </c>
      <c r="AC589" s="73">
        <v>5.6238373091048802E-2</v>
      </c>
    </row>
    <row r="590" spans="1:29" x14ac:dyDescent="0.3">
      <c r="A590" t="s">
        <v>88</v>
      </c>
      <c r="B590" t="s">
        <v>59</v>
      </c>
      <c r="C590">
        <v>27149</v>
      </c>
      <c r="D590" t="s">
        <v>97</v>
      </c>
      <c r="E590" t="s">
        <v>90</v>
      </c>
      <c r="F590" t="s">
        <v>16</v>
      </c>
      <c r="G590">
        <v>590</v>
      </c>
      <c r="H590" t="s">
        <v>28</v>
      </c>
      <c r="I590" t="s">
        <v>29</v>
      </c>
      <c r="J590">
        <v>238</v>
      </c>
      <c r="L590" s="72">
        <v>0.210753765542016</v>
      </c>
      <c r="M590" s="73">
        <v>4.8927029711292001E-3</v>
      </c>
      <c r="N590" s="72">
        <v>1.00075626340845E-2</v>
      </c>
      <c r="O590" s="73">
        <v>6.9558576043089997E-4</v>
      </c>
      <c r="P590" s="73"/>
      <c r="Q590" s="73"/>
      <c r="R590" s="74">
        <v>0.210753765542016</v>
      </c>
      <c r="S590" s="73">
        <v>4.8927029711292001E-3</v>
      </c>
      <c r="T590" s="74">
        <v>0</v>
      </c>
      <c r="U590" s="74">
        <v>0</v>
      </c>
      <c r="V590" s="74">
        <v>1.0525652298289299E-2</v>
      </c>
      <c r="W590" s="73">
        <v>6.9945965263569997E-4</v>
      </c>
      <c r="X590" s="74">
        <v>-5.180896642048E-4</v>
      </c>
      <c r="Y590" s="73">
        <v>1.2476996638740001E-4</v>
      </c>
      <c r="Z590" s="73">
        <v>0.220761328176101</v>
      </c>
      <c r="AA590" s="73">
        <v>5.2081297511031204E-3</v>
      </c>
      <c r="AB590" s="73">
        <v>-5.0608024743392099E-3</v>
      </c>
      <c r="AC590" s="73">
        <v>-5.0608024743392099E-3</v>
      </c>
    </row>
    <row r="591" spans="1:29" x14ac:dyDescent="0.3">
      <c r="A591" t="s">
        <v>88</v>
      </c>
      <c r="B591" t="s">
        <v>59</v>
      </c>
      <c r="C591">
        <v>27149</v>
      </c>
      <c r="D591" t="s">
        <v>97</v>
      </c>
      <c r="E591" t="s">
        <v>90</v>
      </c>
      <c r="F591" t="s">
        <v>16</v>
      </c>
      <c r="G591">
        <v>590</v>
      </c>
      <c r="H591" t="s">
        <v>28</v>
      </c>
      <c r="I591" t="s">
        <v>33</v>
      </c>
      <c r="J591">
        <v>219</v>
      </c>
      <c r="L591" s="72">
        <v>0.124346686762557</v>
      </c>
      <c r="M591" s="73">
        <v>2.2884539159041001E-3</v>
      </c>
      <c r="N591" s="72">
        <v>7.4242264458199993E-5</v>
      </c>
      <c r="O591" s="73">
        <v>4.4722769802209999E-4</v>
      </c>
      <c r="P591" s="73"/>
      <c r="Q591" s="73"/>
      <c r="R591" s="74">
        <v>0.124346686762557</v>
      </c>
      <c r="S591" s="73">
        <v>2.2884539159041001E-3</v>
      </c>
      <c r="T591" s="74">
        <v>0</v>
      </c>
      <c r="U591" s="74">
        <v>0</v>
      </c>
      <c r="V591" s="74">
        <v>1.9061906270765299E-3</v>
      </c>
      <c r="W591" s="73">
        <v>3.9977734938010002E-4</v>
      </c>
      <c r="X591" s="74">
        <v>-1.83194836261834E-3</v>
      </c>
      <c r="Y591" s="73">
        <v>1.1004432539680001E-4</v>
      </c>
      <c r="Z591" s="73">
        <v>0.124420929027015</v>
      </c>
      <c r="AA591" s="73">
        <v>2.44029857801743E-3</v>
      </c>
      <c r="AB591" s="73">
        <v>2.4338868798190999E-2</v>
      </c>
      <c r="AC591" s="73">
        <v>2.4338868798190999E-2</v>
      </c>
    </row>
    <row r="592" spans="1:29" x14ac:dyDescent="0.3">
      <c r="A592" t="s">
        <v>88</v>
      </c>
      <c r="B592" t="s">
        <v>59</v>
      </c>
      <c r="C592">
        <v>27149</v>
      </c>
      <c r="D592" t="s">
        <v>97</v>
      </c>
      <c r="E592" t="s">
        <v>90</v>
      </c>
      <c r="F592" t="s">
        <v>16</v>
      </c>
      <c r="G592">
        <v>590</v>
      </c>
      <c r="H592" t="s">
        <v>28</v>
      </c>
      <c r="I592" t="s">
        <v>32</v>
      </c>
      <c r="J592">
        <v>238</v>
      </c>
      <c r="L592" s="72">
        <v>0.100816789487394</v>
      </c>
      <c r="M592" s="73">
        <v>2.3486686712224001E-3</v>
      </c>
      <c r="N592" s="72">
        <v>4.7011800656767497E-3</v>
      </c>
      <c r="O592" s="73">
        <v>5.5380438386979996E-4</v>
      </c>
      <c r="P592" s="73"/>
      <c r="Q592" s="73"/>
      <c r="R592" s="74">
        <v>0.100816789487394</v>
      </c>
      <c r="S592" s="73">
        <v>2.3486686712224001E-3</v>
      </c>
      <c r="T592" s="74">
        <v>0</v>
      </c>
      <c r="U592" s="74">
        <v>0</v>
      </c>
      <c r="V592" s="74">
        <v>6.76749424706183E-3</v>
      </c>
      <c r="W592" s="73">
        <v>5.5534678059660002E-4</v>
      </c>
      <c r="X592" s="74">
        <v>-2.0663141813850798E-3</v>
      </c>
      <c r="Y592" s="73">
        <v>1.1653345786879999E-4</v>
      </c>
      <c r="Z592" s="73">
        <v>0.10551796955307099</v>
      </c>
      <c r="AA592" s="73">
        <v>2.5484869806936001E-3</v>
      </c>
      <c r="AB592" s="73">
        <v>-4.15595735183875E-3</v>
      </c>
      <c r="AC592" s="73">
        <v>-4.15595735183875E-3</v>
      </c>
    </row>
    <row r="593" spans="1:29" x14ac:dyDescent="0.3">
      <c r="A593" t="s">
        <v>88</v>
      </c>
      <c r="B593" t="s">
        <v>59</v>
      </c>
      <c r="C593">
        <v>27149</v>
      </c>
      <c r="D593" t="s">
        <v>97</v>
      </c>
      <c r="E593" t="s">
        <v>90</v>
      </c>
      <c r="F593" t="s">
        <v>16</v>
      </c>
      <c r="G593">
        <v>590</v>
      </c>
      <c r="H593" t="s">
        <v>28</v>
      </c>
      <c r="I593" t="s">
        <v>198</v>
      </c>
      <c r="J593">
        <v>219</v>
      </c>
      <c r="L593" s="72">
        <v>0.124346686762557</v>
      </c>
      <c r="M593" s="73">
        <v>2.2884539159041001E-3</v>
      </c>
      <c r="N593" s="72">
        <v>7.4242264458199993E-5</v>
      </c>
      <c r="O593" s="73">
        <v>4.4722769802209999E-4</v>
      </c>
      <c r="P593" s="73"/>
      <c r="Q593" s="73"/>
      <c r="R593" s="74">
        <v>0.124346686762557</v>
      </c>
      <c r="S593" s="73">
        <v>2.2884539159041001E-3</v>
      </c>
      <c r="T593" s="74">
        <v>0</v>
      </c>
      <c r="U593" s="74">
        <v>0</v>
      </c>
      <c r="V593" s="74">
        <v>1.9061906270765299E-3</v>
      </c>
      <c r="W593" s="73">
        <v>3.9977734938010002E-4</v>
      </c>
      <c r="X593" s="74">
        <v>-1.83194836261834E-3</v>
      </c>
      <c r="Y593" s="73">
        <v>1.1004432539680001E-4</v>
      </c>
      <c r="Z593" s="73">
        <v>0.124420929027015</v>
      </c>
      <c r="AA593" s="73">
        <v>2.44029857801743E-3</v>
      </c>
      <c r="AB593" s="73">
        <v>2.4338868798190999E-2</v>
      </c>
      <c r="AC593" s="73">
        <v>2.4338868798190999E-2</v>
      </c>
    </row>
    <row r="594" spans="1:29" x14ac:dyDescent="0.3">
      <c r="A594" t="s">
        <v>88</v>
      </c>
      <c r="B594" t="s">
        <v>59</v>
      </c>
      <c r="C594">
        <v>27149</v>
      </c>
      <c r="D594" t="s">
        <v>97</v>
      </c>
      <c r="E594" t="s">
        <v>90</v>
      </c>
      <c r="F594" t="s">
        <v>16</v>
      </c>
      <c r="G594">
        <v>590</v>
      </c>
      <c r="H594" t="s">
        <v>28</v>
      </c>
      <c r="I594" t="s">
        <v>199</v>
      </c>
      <c r="J594">
        <v>238</v>
      </c>
      <c r="L594" s="72">
        <v>0.100816789487394</v>
      </c>
      <c r="M594" s="73">
        <v>2.3486686712224001E-3</v>
      </c>
      <c r="N594" s="72">
        <v>4.7011800656767497E-3</v>
      </c>
      <c r="O594" s="73">
        <v>5.5380438386979996E-4</v>
      </c>
      <c r="P594" s="73"/>
      <c r="Q594" s="73"/>
      <c r="R594" s="74">
        <v>0.100816789487394</v>
      </c>
      <c r="S594" s="73">
        <v>2.3486686712224001E-3</v>
      </c>
      <c r="T594" s="74">
        <v>0</v>
      </c>
      <c r="U594" s="74">
        <v>0</v>
      </c>
      <c r="V594" s="74">
        <v>6.76749424706183E-3</v>
      </c>
      <c r="W594" s="73">
        <v>5.5534678059660002E-4</v>
      </c>
      <c r="X594" s="74">
        <v>-2.0663141813850798E-3</v>
      </c>
      <c r="Y594" s="73">
        <v>1.1653345786879999E-4</v>
      </c>
      <c r="Z594" s="73">
        <v>0.10551796955307099</v>
      </c>
      <c r="AA594" s="73">
        <v>2.5484869806936001E-3</v>
      </c>
      <c r="AB594" s="73">
        <v>-4.15595735183875E-3</v>
      </c>
      <c r="AC594" s="73">
        <v>-4.15595735183875E-3</v>
      </c>
    </row>
    <row r="595" spans="1:29" x14ac:dyDescent="0.3">
      <c r="A595" t="s">
        <v>88</v>
      </c>
      <c r="B595" t="s">
        <v>59</v>
      </c>
      <c r="C595">
        <v>27149</v>
      </c>
      <c r="D595" t="s">
        <v>97</v>
      </c>
      <c r="E595" t="s">
        <v>90</v>
      </c>
      <c r="F595" t="s">
        <v>16</v>
      </c>
      <c r="G595">
        <v>590</v>
      </c>
      <c r="H595" t="s">
        <v>28</v>
      </c>
      <c r="I595" t="s">
        <v>200</v>
      </c>
      <c r="J595">
        <v>219</v>
      </c>
      <c r="L595" s="72">
        <v>0.124346686762557</v>
      </c>
      <c r="M595" s="73">
        <v>2.2884539159041001E-3</v>
      </c>
      <c r="N595" s="72">
        <v>7.4242264458199993E-5</v>
      </c>
      <c r="O595" s="73">
        <v>4.4722769802209999E-4</v>
      </c>
      <c r="P595" s="73"/>
      <c r="Q595" s="73"/>
      <c r="R595" s="74">
        <v>0.124346686762557</v>
      </c>
      <c r="S595" s="73">
        <v>2.2884539159041001E-3</v>
      </c>
      <c r="T595" s="74">
        <v>0</v>
      </c>
      <c r="U595" s="74">
        <v>0</v>
      </c>
      <c r="V595" s="74">
        <v>1.9061906270765299E-3</v>
      </c>
      <c r="W595" s="73">
        <v>3.9977734938010002E-4</v>
      </c>
      <c r="X595" s="74">
        <v>-1.83194836261834E-3</v>
      </c>
      <c r="Y595" s="73">
        <v>1.1004432539680001E-4</v>
      </c>
      <c r="Z595" s="73">
        <v>0.124420929027015</v>
      </c>
      <c r="AA595" s="73">
        <v>2.44029857801743E-3</v>
      </c>
      <c r="AB595" s="73">
        <v>2.4338868798190999E-2</v>
      </c>
      <c r="AC595" s="73">
        <v>2.4338868798190999E-2</v>
      </c>
    </row>
    <row r="596" spans="1:29" x14ac:dyDescent="0.3">
      <c r="A596" t="s">
        <v>88</v>
      </c>
      <c r="B596" t="s">
        <v>59</v>
      </c>
      <c r="C596">
        <v>27149</v>
      </c>
      <c r="D596" t="s">
        <v>97</v>
      </c>
      <c r="E596" t="s">
        <v>90</v>
      </c>
      <c r="F596" t="s">
        <v>16</v>
      </c>
      <c r="G596">
        <v>590</v>
      </c>
      <c r="H596" t="s">
        <v>28</v>
      </c>
      <c r="I596" t="s">
        <v>201</v>
      </c>
      <c r="J596">
        <v>238</v>
      </c>
      <c r="L596" s="72">
        <v>0.100816789487394</v>
      </c>
      <c r="M596" s="73">
        <v>2.3486686712224001E-3</v>
      </c>
      <c r="N596" s="72">
        <v>4.7011800656767497E-3</v>
      </c>
      <c r="O596" s="73">
        <v>5.5380438386979996E-4</v>
      </c>
      <c r="P596" s="73"/>
      <c r="Q596" s="73"/>
      <c r="R596" s="74">
        <v>0.100816789487394</v>
      </c>
      <c r="S596" s="73">
        <v>2.3486686712224001E-3</v>
      </c>
      <c r="T596" s="74">
        <v>0</v>
      </c>
      <c r="U596" s="74">
        <v>0</v>
      </c>
      <c r="V596" s="74">
        <v>6.76749424706183E-3</v>
      </c>
      <c r="W596" s="73">
        <v>5.5534678059660002E-4</v>
      </c>
      <c r="X596" s="74">
        <v>-2.0663141813850798E-3</v>
      </c>
      <c r="Y596" s="73">
        <v>1.1653345786879999E-4</v>
      </c>
      <c r="Z596" s="73">
        <v>0.10551796955307099</v>
      </c>
      <c r="AA596" s="73">
        <v>2.5484869806936001E-3</v>
      </c>
      <c r="AB596" s="73">
        <v>-4.15595735183875E-3</v>
      </c>
      <c r="AC596" s="73">
        <v>-4.15595735183875E-3</v>
      </c>
    </row>
    <row r="597" spans="1:29" x14ac:dyDescent="0.3">
      <c r="A597" t="s">
        <v>88</v>
      </c>
      <c r="B597" t="s">
        <v>59</v>
      </c>
      <c r="C597">
        <v>27149</v>
      </c>
      <c r="D597" t="s">
        <v>97</v>
      </c>
      <c r="E597" t="s">
        <v>90</v>
      </c>
      <c r="F597" t="s">
        <v>16</v>
      </c>
      <c r="G597">
        <v>590</v>
      </c>
      <c r="H597" t="s">
        <v>28</v>
      </c>
      <c r="I597" t="s">
        <v>202</v>
      </c>
      <c r="J597">
        <v>219</v>
      </c>
      <c r="L597" s="72">
        <v>0.15485824556621</v>
      </c>
      <c r="M597" s="73">
        <v>2.8478261283017702E-3</v>
      </c>
      <c r="N597" s="72">
        <v>1.42212169541819E-3</v>
      </c>
      <c r="O597" s="73">
        <v>5.1303841423119996E-4</v>
      </c>
      <c r="P597" s="73"/>
      <c r="Q597" s="73"/>
      <c r="R597" s="74">
        <v>0.15485824556621</v>
      </c>
      <c r="S597" s="73">
        <v>2.8478261283017702E-3</v>
      </c>
      <c r="T597" s="74">
        <v>0</v>
      </c>
      <c r="U597" s="74">
        <v>0</v>
      </c>
      <c r="V597" s="74">
        <v>2.6208307365916499E-3</v>
      </c>
      <c r="W597" s="73">
        <v>4.7448448610320002E-4</v>
      </c>
      <c r="X597" s="74">
        <v>-1.1987090411734499E-3</v>
      </c>
      <c r="Y597" s="73">
        <v>1.066646245605E-4</v>
      </c>
      <c r="Z597" s="73">
        <v>0.156280367261628</v>
      </c>
      <c r="AA597" s="73">
        <v>3.0175537562747699E-3</v>
      </c>
      <c r="AB597" s="73">
        <v>3.16582161474772E-2</v>
      </c>
      <c r="AC597" s="73">
        <v>3.16582161474772E-2</v>
      </c>
    </row>
    <row r="598" spans="1:29" x14ac:dyDescent="0.3">
      <c r="A598" t="s">
        <v>88</v>
      </c>
      <c r="B598" t="s">
        <v>59</v>
      </c>
      <c r="C598">
        <v>27149</v>
      </c>
      <c r="D598" t="s">
        <v>97</v>
      </c>
      <c r="E598" t="s">
        <v>90</v>
      </c>
      <c r="F598" t="s">
        <v>16</v>
      </c>
      <c r="G598">
        <v>590</v>
      </c>
      <c r="H598" t="s">
        <v>28</v>
      </c>
      <c r="I598" t="s">
        <v>203</v>
      </c>
      <c r="J598">
        <v>238</v>
      </c>
      <c r="L598" s="72">
        <v>0.12611129900840301</v>
      </c>
      <c r="M598" s="73">
        <v>2.9334216505849E-3</v>
      </c>
      <c r="N598" s="72">
        <v>5.9039180011333401E-3</v>
      </c>
      <c r="O598" s="73">
        <v>5.7844642363360003E-4</v>
      </c>
      <c r="P598" s="73"/>
      <c r="Q598" s="73"/>
      <c r="R598" s="74">
        <v>0.12611129900840301</v>
      </c>
      <c r="S598" s="73">
        <v>2.9334216505849E-3</v>
      </c>
      <c r="T598" s="74">
        <v>0</v>
      </c>
      <c r="U598" s="74">
        <v>0</v>
      </c>
      <c r="V598" s="74">
        <v>7.6117794747819203E-3</v>
      </c>
      <c r="W598" s="73">
        <v>5.8076653224770004E-4</v>
      </c>
      <c r="X598" s="74">
        <v>-1.70786147364857E-3</v>
      </c>
      <c r="Y598" s="73">
        <v>1.165387397338E-4</v>
      </c>
      <c r="Z598" s="73">
        <v>0.132015217009536</v>
      </c>
      <c r="AA598" s="73">
        <v>3.15426298656602E-3</v>
      </c>
      <c r="AB598" s="73">
        <v>-4.3581334271960799E-3</v>
      </c>
      <c r="AC598" s="73">
        <v>-4.3581334271960799E-3</v>
      </c>
    </row>
    <row r="599" spans="1:29" x14ac:dyDescent="0.3">
      <c r="A599" t="s">
        <v>88</v>
      </c>
      <c r="B599" t="s">
        <v>59</v>
      </c>
      <c r="C599">
        <v>27149</v>
      </c>
      <c r="D599" t="s">
        <v>97</v>
      </c>
      <c r="E599" t="s">
        <v>90</v>
      </c>
      <c r="F599" t="s">
        <v>39</v>
      </c>
      <c r="G599">
        <v>512</v>
      </c>
      <c r="H599" t="s">
        <v>157</v>
      </c>
      <c r="I599" t="s">
        <v>159</v>
      </c>
      <c r="J599">
        <v>219</v>
      </c>
      <c r="L599" s="72">
        <v>0.52216028815525095</v>
      </c>
      <c r="M599" s="73">
        <v>1.0969039919018399E-2</v>
      </c>
      <c r="N599" s="72">
        <v>0.43297007179304903</v>
      </c>
      <c r="O599" s="73">
        <v>5.92126383600997E-3</v>
      </c>
      <c r="P599" s="73"/>
      <c r="Q599" s="73"/>
      <c r="R599" s="74">
        <v>0.52216028815525095</v>
      </c>
      <c r="S599" s="73">
        <v>1.0969039919018399E-2</v>
      </c>
      <c r="T599" s="74">
        <v>0</v>
      </c>
      <c r="U599" s="74">
        <v>0</v>
      </c>
      <c r="V599" s="74">
        <v>0.34830780046432502</v>
      </c>
      <c r="W599" s="73">
        <v>6.5579269363011403E-3</v>
      </c>
      <c r="X599" s="74">
        <v>8.4662271328723795E-2</v>
      </c>
      <c r="Y599" s="73">
        <v>1.34700928240153E-3</v>
      </c>
      <c r="Z599" s="73">
        <v>0.95513035994829998</v>
      </c>
      <c r="AA599" s="73">
        <v>1.6092923543720002E-2</v>
      </c>
      <c r="AB599" s="73">
        <v>0.52287631756313402</v>
      </c>
      <c r="AC599" s="73">
        <v>0.52287631756313402</v>
      </c>
    </row>
    <row r="600" spans="1:29" x14ac:dyDescent="0.3">
      <c r="A600" t="s">
        <v>88</v>
      </c>
      <c r="B600" t="s">
        <v>59</v>
      </c>
      <c r="C600">
        <v>27149</v>
      </c>
      <c r="D600" t="s">
        <v>97</v>
      </c>
      <c r="E600" t="s">
        <v>90</v>
      </c>
      <c r="F600" t="s">
        <v>39</v>
      </c>
      <c r="G600">
        <v>512</v>
      </c>
      <c r="H600" t="s">
        <v>157</v>
      </c>
      <c r="I600" t="s">
        <v>158</v>
      </c>
      <c r="J600">
        <v>238</v>
      </c>
      <c r="L600" s="72">
        <v>1.2111710262605</v>
      </c>
      <c r="M600" s="73">
        <v>9.6708949045491901E-3</v>
      </c>
      <c r="N600" s="72">
        <v>0.21071914532834099</v>
      </c>
      <c r="O600" s="73">
        <v>3.4198891594488701E-3</v>
      </c>
      <c r="P600" s="73"/>
      <c r="Q600" s="73"/>
      <c r="R600" s="74">
        <v>1.2111710262605</v>
      </c>
      <c r="S600" s="73">
        <v>9.6708949045491901E-3</v>
      </c>
      <c r="T600" s="74">
        <v>0</v>
      </c>
      <c r="U600" s="74">
        <v>0</v>
      </c>
      <c r="V600" s="74">
        <v>0.16724418709278899</v>
      </c>
      <c r="W600" s="73">
        <v>3.5686080685511201E-3</v>
      </c>
      <c r="X600" s="74">
        <v>4.3474958235552398E-2</v>
      </c>
      <c r="Y600" s="73">
        <v>1.1472423024344201E-3</v>
      </c>
      <c r="Z600" s="73">
        <v>1.4218901715888399</v>
      </c>
      <c r="AA600" s="73">
        <v>1.0355424257393E-2</v>
      </c>
      <c r="AB600" s="73">
        <v>0.919759870295356</v>
      </c>
      <c r="AC600" s="73">
        <v>0.919759870295356</v>
      </c>
    </row>
    <row r="601" spans="1:29" x14ac:dyDescent="0.3">
      <c r="A601" t="s">
        <v>88</v>
      </c>
      <c r="B601" t="s">
        <v>59</v>
      </c>
      <c r="C601">
        <v>27149</v>
      </c>
      <c r="D601" t="s">
        <v>97</v>
      </c>
      <c r="E601" t="s">
        <v>90</v>
      </c>
      <c r="F601" t="s">
        <v>42</v>
      </c>
      <c r="G601">
        <v>528</v>
      </c>
      <c r="H601" t="s">
        <v>49</v>
      </c>
      <c r="I601" t="s">
        <v>51</v>
      </c>
      <c r="J601">
        <v>47</v>
      </c>
      <c r="L601" s="72">
        <v>1.5826898531915001E-2</v>
      </c>
      <c r="M601" s="73">
        <v>9.6415497415900005E-4</v>
      </c>
      <c r="N601" s="72">
        <v>-3.7067661256371599E-2</v>
      </c>
      <c r="O601" s="73">
        <v>7.4007956189823402E-3</v>
      </c>
      <c r="P601" s="73"/>
      <c r="Q601" s="73"/>
      <c r="R601" s="74">
        <v>1.5826898531915001E-2</v>
      </c>
      <c r="S601" s="73">
        <v>9.6415497415900005E-4</v>
      </c>
      <c r="T601" s="74">
        <v>0</v>
      </c>
      <c r="U601" s="74">
        <v>0</v>
      </c>
      <c r="V601" s="74">
        <v>-3.7069872240132203E-2</v>
      </c>
      <c r="W601" s="73">
        <v>7.4006948995190402E-3</v>
      </c>
      <c r="X601" s="74">
        <v>2.2109837606000001E-6</v>
      </c>
      <c r="Y601" s="73">
        <v>7.4560096169999999E-7</v>
      </c>
      <c r="Z601" s="73">
        <v>-2.1240762724456502E-2</v>
      </c>
      <c r="AA601" s="73">
        <v>7.9307952576688802E-3</v>
      </c>
      <c r="AB601" s="73">
        <v>-0.12193820330633499</v>
      </c>
      <c r="AC601" s="73">
        <v>-0.12193820330633499</v>
      </c>
    </row>
    <row r="602" spans="1:29" x14ac:dyDescent="0.3">
      <c r="A602" t="s">
        <v>88</v>
      </c>
      <c r="B602" t="s">
        <v>59</v>
      </c>
      <c r="C602">
        <v>27149</v>
      </c>
      <c r="D602" t="s">
        <v>97</v>
      </c>
      <c r="E602" t="s">
        <v>90</v>
      </c>
      <c r="F602" t="s">
        <v>42</v>
      </c>
      <c r="G602">
        <v>528</v>
      </c>
      <c r="H602" t="s">
        <v>49</v>
      </c>
      <c r="I602" t="s">
        <v>50</v>
      </c>
      <c r="J602">
        <v>42</v>
      </c>
      <c r="L602" s="72">
        <v>7.8561905714285701E-2</v>
      </c>
      <c r="M602" s="73">
        <v>1.2290540091791601E-3</v>
      </c>
      <c r="N602" s="72">
        <v>2.55301568367922E-2</v>
      </c>
      <c r="O602" s="73">
        <v>6.4176134135900001E-4</v>
      </c>
      <c r="P602" s="73"/>
      <c r="Q602" s="73"/>
      <c r="R602" s="74">
        <v>7.8561905714285701E-2</v>
      </c>
      <c r="S602" s="73">
        <v>1.2290540091791601E-3</v>
      </c>
      <c r="T602" s="74">
        <v>0</v>
      </c>
      <c r="U602" s="74">
        <v>0</v>
      </c>
      <c r="V602" s="74">
        <v>2.5530095137249999E-2</v>
      </c>
      <c r="W602" s="73">
        <v>6.4176418535089996E-4</v>
      </c>
      <c r="X602" s="74">
        <v>6.1699542299999995E-8</v>
      </c>
      <c r="Y602" s="73">
        <v>2.1238200100000001E-8</v>
      </c>
      <c r="Z602" s="73">
        <v>0.104092062551077</v>
      </c>
      <c r="AA602" s="73">
        <v>1.0708582948716499E-3</v>
      </c>
      <c r="AB602" s="73">
        <v>9.2430100933218504E-2</v>
      </c>
      <c r="AC602" s="73">
        <v>9.2430100933218504E-2</v>
      </c>
    </row>
    <row r="603" spans="1:29" x14ac:dyDescent="0.3">
      <c r="A603" t="s">
        <v>88</v>
      </c>
      <c r="B603" t="s">
        <v>59</v>
      </c>
      <c r="C603">
        <v>27149</v>
      </c>
      <c r="D603" t="s">
        <v>97</v>
      </c>
      <c r="E603" t="s">
        <v>90</v>
      </c>
      <c r="F603" t="s">
        <v>42</v>
      </c>
      <c r="G603">
        <v>590</v>
      </c>
      <c r="H603" t="s">
        <v>28</v>
      </c>
      <c r="I603" t="s">
        <v>204</v>
      </c>
      <c r="J603">
        <v>47</v>
      </c>
      <c r="L603" s="72">
        <v>5.9408725808510997E-2</v>
      </c>
      <c r="M603" s="73">
        <v>1.00402208649655E-3</v>
      </c>
      <c r="N603" s="72">
        <v>2.4897501142058801E-2</v>
      </c>
      <c r="O603" s="73">
        <v>7.0843347351783898E-3</v>
      </c>
      <c r="P603" s="73"/>
      <c r="Q603" s="73"/>
      <c r="R603" s="74">
        <v>5.9408725808510997E-2</v>
      </c>
      <c r="S603" s="73">
        <v>1.00402208649655E-3</v>
      </c>
      <c r="T603" s="74">
        <v>0</v>
      </c>
      <c r="U603" s="74">
        <v>0</v>
      </c>
      <c r="V603" s="74">
        <v>2.2673990624347998E-2</v>
      </c>
      <c r="W603" s="73">
        <v>7.0777110705839202E-3</v>
      </c>
      <c r="X603" s="74">
        <v>2.2235105177108201E-3</v>
      </c>
      <c r="Y603" s="73">
        <v>2.30648913468E-5</v>
      </c>
      <c r="Z603" s="73">
        <v>8.4306226950569801E-2</v>
      </c>
      <c r="AA603" s="73">
        <v>7.5419281682440401E-3</v>
      </c>
      <c r="AB603" s="73">
        <v>2.0056066561266898E-2</v>
      </c>
      <c r="AC603" s="73">
        <v>2.0056066561266898E-2</v>
      </c>
    </row>
    <row r="604" spans="1:29" x14ac:dyDescent="0.3">
      <c r="A604" t="s">
        <v>88</v>
      </c>
      <c r="B604" t="s">
        <v>59</v>
      </c>
      <c r="C604">
        <v>27149</v>
      </c>
      <c r="D604" t="s">
        <v>97</v>
      </c>
      <c r="E604" t="s">
        <v>90</v>
      </c>
      <c r="F604" t="s">
        <v>42</v>
      </c>
      <c r="G604">
        <v>590</v>
      </c>
      <c r="H604" t="s">
        <v>28</v>
      </c>
      <c r="I604" t="s">
        <v>205</v>
      </c>
      <c r="J604">
        <v>42</v>
      </c>
      <c r="L604" s="72">
        <v>4.2080930833333197E-2</v>
      </c>
      <c r="M604" s="73">
        <v>2.0044159998615098E-3</v>
      </c>
      <c r="N604" s="72">
        <v>2.3780123538203898E-2</v>
      </c>
      <c r="O604" s="73">
        <v>4.53963656495313E-3</v>
      </c>
      <c r="P604" s="73"/>
      <c r="Q604" s="73"/>
      <c r="R604" s="74">
        <v>4.2080930833333197E-2</v>
      </c>
      <c r="S604" s="73">
        <v>2.0044159998615098E-3</v>
      </c>
      <c r="T604" s="74">
        <v>0</v>
      </c>
      <c r="U604" s="74">
        <v>0</v>
      </c>
      <c r="V604" s="74">
        <v>2.2044730198800998E-2</v>
      </c>
      <c r="W604" s="73">
        <v>4.5094499494052103E-3</v>
      </c>
      <c r="X604" s="74">
        <v>1.7353933394029001E-3</v>
      </c>
      <c r="Y604" s="73">
        <v>6.03292301943E-5</v>
      </c>
      <c r="Z604" s="73">
        <v>6.5861054371537095E-2</v>
      </c>
      <c r="AA604" s="73">
        <v>5.9141405997273303E-3</v>
      </c>
      <c r="AB604" s="73">
        <v>2.5077243705641999E-2</v>
      </c>
      <c r="AC604" s="73">
        <v>2.5077243705641999E-2</v>
      </c>
    </row>
    <row r="605" spans="1:29" x14ac:dyDescent="0.3">
      <c r="A605" t="s">
        <v>88</v>
      </c>
      <c r="B605" t="s">
        <v>59</v>
      </c>
      <c r="C605">
        <v>27149</v>
      </c>
      <c r="D605" t="s">
        <v>97</v>
      </c>
      <c r="E605" t="s">
        <v>90</v>
      </c>
      <c r="F605" t="s">
        <v>42</v>
      </c>
      <c r="G605">
        <v>590</v>
      </c>
      <c r="H605" t="s">
        <v>28</v>
      </c>
      <c r="I605" t="s">
        <v>206</v>
      </c>
      <c r="J605">
        <v>47</v>
      </c>
      <c r="L605" s="72">
        <v>3.7579293914893598E-2</v>
      </c>
      <c r="M605" s="73">
        <v>6.826088983808E-4</v>
      </c>
      <c r="N605" s="72">
        <v>3.6334723053065301E-2</v>
      </c>
      <c r="O605" s="73">
        <v>5.9671990284497402E-3</v>
      </c>
      <c r="P605" s="73"/>
      <c r="Q605" s="73"/>
      <c r="R605" s="74">
        <v>3.7579293914893598E-2</v>
      </c>
      <c r="S605" s="73">
        <v>6.826088983808E-4</v>
      </c>
      <c r="T605" s="74">
        <v>0</v>
      </c>
      <c r="U605" s="74">
        <v>0</v>
      </c>
      <c r="V605" s="74">
        <v>3.41112407575851E-2</v>
      </c>
      <c r="W605" s="73">
        <v>5.9636998529115403E-3</v>
      </c>
      <c r="X605" s="74">
        <v>2.2234822954802498E-3</v>
      </c>
      <c r="Y605" s="73">
        <v>2.3065599372700001E-5</v>
      </c>
      <c r="Z605" s="73">
        <v>7.3914016967958907E-2</v>
      </c>
      <c r="AA605" s="73">
        <v>6.2182010535410601E-3</v>
      </c>
      <c r="AB605" s="73">
        <v>1.37263411141429E-2</v>
      </c>
      <c r="AC605" s="73">
        <v>1.37263411141429E-2</v>
      </c>
    </row>
    <row r="606" spans="1:29" x14ac:dyDescent="0.3">
      <c r="A606" t="s">
        <v>88</v>
      </c>
      <c r="B606" t="s">
        <v>59</v>
      </c>
      <c r="C606">
        <v>27149</v>
      </c>
      <c r="D606" t="s">
        <v>97</v>
      </c>
      <c r="E606" t="s">
        <v>90</v>
      </c>
      <c r="F606" t="s">
        <v>42</v>
      </c>
      <c r="G606">
        <v>590</v>
      </c>
      <c r="H606" t="s">
        <v>28</v>
      </c>
      <c r="I606" t="s">
        <v>207</v>
      </c>
      <c r="J606">
        <v>42</v>
      </c>
      <c r="L606" s="72">
        <v>2.6315553261904798E-2</v>
      </c>
      <c r="M606" s="73">
        <v>1.3355072290090601E-3</v>
      </c>
      <c r="N606" s="72">
        <v>3.16338106651557E-2</v>
      </c>
      <c r="O606" s="73">
        <v>4.3603965502625099E-3</v>
      </c>
      <c r="P606" s="73"/>
      <c r="Q606" s="73"/>
      <c r="R606" s="74">
        <v>2.6315553261904798E-2</v>
      </c>
      <c r="S606" s="73">
        <v>1.3355072290090601E-3</v>
      </c>
      <c r="T606" s="74">
        <v>0</v>
      </c>
      <c r="U606" s="74">
        <v>0</v>
      </c>
      <c r="V606" s="74">
        <v>2.9898421761494799E-2</v>
      </c>
      <c r="W606" s="73">
        <v>4.3344033902905903E-3</v>
      </c>
      <c r="X606" s="74">
        <v>1.7353889036608901E-3</v>
      </c>
      <c r="Y606" s="73">
        <v>6.0329200872200002E-5</v>
      </c>
      <c r="Z606" s="73">
        <v>5.7949363927060599E-2</v>
      </c>
      <c r="AA606" s="73">
        <v>5.1948844260669398E-3</v>
      </c>
      <c r="AB606" s="73">
        <v>1.67379331952771E-2</v>
      </c>
      <c r="AC606" s="73">
        <v>1.67379331952771E-2</v>
      </c>
    </row>
    <row r="607" spans="1:29" x14ac:dyDescent="0.3">
      <c r="A607" t="s">
        <v>88</v>
      </c>
      <c r="B607" t="s">
        <v>59</v>
      </c>
      <c r="C607">
        <v>27149</v>
      </c>
      <c r="D607" t="s">
        <v>97</v>
      </c>
      <c r="E607" t="s">
        <v>90</v>
      </c>
      <c r="F607" t="s">
        <v>42</v>
      </c>
      <c r="G607">
        <v>590</v>
      </c>
      <c r="H607" t="s">
        <v>28</v>
      </c>
      <c r="I607" t="s">
        <v>208</v>
      </c>
      <c r="J607">
        <v>47</v>
      </c>
      <c r="L607" s="72">
        <v>3.7579293914893598E-2</v>
      </c>
      <c r="M607" s="73">
        <v>6.826088983808E-4</v>
      </c>
      <c r="N607" s="72">
        <v>3.6334723053065301E-2</v>
      </c>
      <c r="O607" s="73">
        <v>5.9671990284497402E-3</v>
      </c>
      <c r="P607" s="73"/>
      <c r="Q607" s="73"/>
      <c r="R607" s="74">
        <v>3.7579293914893598E-2</v>
      </c>
      <c r="S607" s="73">
        <v>6.826088983808E-4</v>
      </c>
      <c r="T607" s="74">
        <v>0</v>
      </c>
      <c r="U607" s="74">
        <v>0</v>
      </c>
      <c r="V607" s="74">
        <v>3.41112407575851E-2</v>
      </c>
      <c r="W607" s="73">
        <v>5.9636998529115403E-3</v>
      </c>
      <c r="X607" s="74">
        <v>2.2234822954802498E-3</v>
      </c>
      <c r="Y607" s="73">
        <v>2.3065599372700001E-5</v>
      </c>
      <c r="Z607" s="73">
        <v>7.3914016967958907E-2</v>
      </c>
      <c r="AA607" s="73">
        <v>6.2182010535410601E-3</v>
      </c>
      <c r="AB607" s="73">
        <v>1.37263411141429E-2</v>
      </c>
      <c r="AC607" s="73">
        <v>1.37263411141429E-2</v>
      </c>
    </row>
    <row r="608" spans="1:29" x14ac:dyDescent="0.3">
      <c r="A608" t="s">
        <v>88</v>
      </c>
      <c r="B608" t="s">
        <v>59</v>
      </c>
      <c r="C608">
        <v>27149</v>
      </c>
      <c r="D608" t="s">
        <v>97</v>
      </c>
      <c r="E608" t="s">
        <v>90</v>
      </c>
      <c r="F608" t="s">
        <v>42</v>
      </c>
      <c r="G608">
        <v>590</v>
      </c>
      <c r="H608" t="s">
        <v>28</v>
      </c>
      <c r="I608" t="s">
        <v>209</v>
      </c>
      <c r="J608">
        <v>42</v>
      </c>
      <c r="L608" s="72">
        <v>2.6315553261904798E-2</v>
      </c>
      <c r="M608" s="73">
        <v>1.3355072290090601E-3</v>
      </c>
      <c r="N608" s="72">
        <v>3.16338106651557E-2</v>
      </c>
      <c r="O608" s="73">
        <v>4.3603965502625099E-3</v>
      </c>
      <c r="P608" s="73"/>
      <c r="Q608" s="73"/>
      <c r="R608" s="74">
        <v>2.6315553261904798E-2</v>
      </c>
      <c r="S608" s="73">
        <v>1.3355072290090601E-3</v>
      </c>
      <c r="T608" s="74">
        <v>0</v>
      </c>
      <c r="U608" s="74">
        <v>0</v>
      </c>
      <c r="V608" s="74">
        <v>2.9898421761494799E-2</v>
      </c>
      <c r="W608" s="73">
        <v>4.3344033902905903E-3</v>
      </c>
      <c r="X608" s="74">
        <v>1.7353889036608901E-3</v>
      </c>
      <c r="Y608" s="73">
        <v>6.0329200872200002E-5</v>
      </c>
      <c r="Z608" s="73">
        <v>5.7949363927060599E-2</v>
      </c>
      <c r="AA608" s="73">
        <v>5.1948844260669398E-3</v>
      </c>
      <c r="AB608" s="73">
        <v>1.67379331952771E-2</v>
      </c>
      <c r="AC608" s="73">
        <v>1.67379331952771E-2</v>
      </c>
    </row>
    <row r="609" spans="1:29" x14ac:dyDescent="0.3">
      <c r="A609" t="s">
        <v>88</v>
      </c>
      <c r="B609" t="s">
        <v>59</v>
      </c>
      <c r="C609">
        <v>27149</v>
      </c>
      <c r="D609" t="s">
        <v>97</v>
      </c>
      <c r="E609" t="s">
        <v>90</v>
      </c>
      <c r="F609" t="s">
        <v>42</v>
      </c>
      <c r="G609">
        <v>590</v>
      </c>
      <c r="H609" t="s">
        <v>28</v>
      </c>
      <c r="I609" t="s">
        <v>210</v>
      </c>
      <c r="J609">
        <v>47</v>
      </c>
      <c r="L609" s="72">
        <v>4.8486590361702497E-2</v>
      </c>
      <c r="M609" s="73">
        <v>8.3770976611150004E-4</v>
      </c>
      <c r="N609" s="72">
        <v>3.0209282997702001E-2</v>
      </c>
      <c r="O609" s="73">
        <v>6.5187319636582702E-3</v>
      </c>
      <c r="P609" s="73"/>
      <c r="Q609" s="73"/>
      <c r="R609" s="74">
        <v>4.8486590361702497E-2</v>
      </c>
      <c r="S609" s="73">
        <v>8.3770976611150004E-4</v>
      </c>
      <c r="T609" s="74">
        <v>0</v>
      </c>
      <c r="U609" s="74">
        <v>0</v>
      </c>
      <c r="V609" s="74">
        <v>2.79857839613936E-2</v>
      </c>
      <c r="W609" s="73">
        <v>6.5141661146540103E-3</v>
      </c>
      <c r="X609" s="74">
        <v>2.22349903630845E-3</v>
      </c>
      <c r="Y609" s="73">
        <v>2.30653041343E-5</v>
      </c>
      <c r="Z609" s="73">
        <v>7.8695873359404603E-2</v>
      </c>
      <c r="AA609" s="73">
        <v>6.8534418323178102E-3</v>
      </c>
      <c r="AB609" s="73">
        <v>1.4310409255090801E-2</v>
      </c>
      <c r="AC609" s="73">
        <v>1.4310409255090801E-2</v>
      </c>
    </row>
    <row r="610" spans="1:29" x14ac:dyDescent="0.3">
      <c r="A610" t="s">
        <v>88</v>
      </c>
      <c r="B610" t="s">
        <v>59</v>
      </c>
      <c r="C610">
        <v>27149</v>
      </c>
      <c r="D610" t="s">
        <v>97</v>
      </c>
      <c r="E610" t="s">
        <v>90</v>
      </c>
      <c r="F610" t="s">
        <v>42</v>
      </c>
      <c r="G610">
        <v>590</v>
      </c>
      <c r="H610" t="s">
        <v>28</v>
      </c>
      <c r="I610" t="s">
        <v>211</v>
      </c>
      <c r="J610">
        <v>42</v>
      </c>
      <c r="L610" s="72">
        <v>3.4139239357142803E-2</v>
      </c>
      <c r="M610" s="73">
        <v>1.66930941170792E-3</v>
      </c>
      <c r="N610" s="72">
        <v>2.6192882011163699E-2</v>
      </c>
      <c r="O610" s="73">
        <v>4.6686143363393199E-3</v>
      </c>
      <c r="P610" s="73"/>
      <c r="Q610" s="73"/>
      <c r="R610" s="74">
        <v>3.4139239357142803E-2</v>
      </c>
      <c r="S610" s="73">
        <v>1.66930941170792E-3</v>
      </c>
      <c r="T610" s="74">
        <v>0</v>
      </c>
      <c r="U610" s="74">
        <v>0</v>
      </c>
      <c r="V610" s="74">
        <v>2.4457490577198902E-2</v>
      </c>
      <c r="W610" s="73">
        <v>4.6460514438387002E-3</v>
      </c>
      <c r="X610" s="74">
        <v>1.7353914339647801E-3</v>
      </c>
      <c r="Y610" s="73">
        <v>6.0329204955799997E-5</v>
      </c>
      <c r="Z610" s="73">
        <v>6.0332121368306603E-2</v>
      </c>
      <c r="AA610" s="73">
        <v>5.6361049429014499E-3</v>
      </c>
      <c r="AB610" s="73">
        <v>1.91258826683668E-2</v>
      </c>
      <c r="AC610" s="73">
        <v>1.91258826683668E-2</v>
      </c>
    </row>
    <row r="611" spans="1:29" x14ac:dyDescent="0.3">
      <c r="A611" t="s">
        <v>88</v>
      </c>
      <c r="B611" t="s">
        <v>59</v>
      </c>
      <c r="C611">
        <v>27149</v>
      </c>
      <c r="D611" t="s">
        <v>97</v>
      </c>
      <c r="E611" t="s">
        <v>90</v>
      </c>
      <c r="F611" t="s">
        <v>42</v>
      </c>
      <c r="G611">
        <v>590</v>
      </c>
      <c r="H611" t="s">
        <v>28</v>
      </c>
      <c r="I611" t="s">
        <v>212</v>
      </c>
      <c r="J611">
        <v>47</v>
      </c>
      <c r="L611" s="72">
        <v>7.5823185595745093E-2</v>
      </c>
      <c r="M611" s="73">
        <v>1.2315231012885201E-3</v>
      </c>
      <c r="N611" s="72">
        <v>1.4652937099116799E-2</v>
      </c>
      <c r="O611" s="73">
        <v>7.2942838941754302E-3</v>
      </c>
      <c r="P611" s="73"/>
      <c r="Q611" s="73"/>
      <c r="R611" s="74">
        <v>7.5823185595745093E-2</v>
      </c>
      <c r="S611" s="73">
        <v>1.2315231012885201E-3</v>
      </c>
      <c r="T611" s="74">
        <v>0</v>
      </c>
      <c r="U611" s="74">
        <v>0</v>
      </c>
      <c r="V611" s="74">
        <v>1.2429446382337299E-2</v>
      </c>
      <c r="W611" s="73">
        <v>7.2865755355576798E-3</v>
      </c>
      <c r="X611" s="74">
        <v>2.2234907167795102E-3</v>
      </c>
      <c r="Y611" s="73">
        <v>2.3068734935600001E-5</v>
      </c>
      <c r="Z611" s="73">
        <v>9.0476122694861993E-2</v>
      </c>
      <c r="AA611" s="73">
        <v>7.9155619810304893E-3</v>
      </c>
      <c r="AB611" s="73">
        <v>2.2325843876764801E-2</v>
      </c>
      <c r="AC611" s="73">
        <v>2.2325843876764801E-2</v>
      </c>
    </row>
    <row r="612" spans="1:29" x14ac:dyDescent="0.3">
      <c r="A612" t="s">
        <v>88</v>
      </c>
      <c r="B612" t="s">
        <v>59</v>
      </c>
      <c r="C612">
        <v>27149</v>
      </c>
      <c r="D612" t="s">
        <v>97</v>
      </c>
      <c r="E612" t="s">
        <v>90</v>
      </c>
      <c r="F612" t="s">
        <v>42</v>
      </c>
      <c r="G612">
        <v>590</v>
      </c>
      <c r="H612" t="s">
        <v>28</v>
      </c>
      <c r="I612" t="s">
        <v>213</v>
      </c>
      <c r="J612">
        <v>42</v>
      </c>
      <c r="L612" s="72">
        <v>5.39987676904762E-2</v>
      </c>
      <c r="M612" s="73">
        <v>2.5277971436463301E-3</v>
      </c>
      <c r="N612" s="72">
        <v>2.1316036967548999E-2</v>
      </c>
      <c r="O612" s="73">
        <v>4.95868270328788E-3</v>
      </c>
      <c r="P612" s="73"/>
      <c r="Q612" s="73"/>
      <c r="R612" s="74">
        <v>5.39987676904762E-2</v>
      </c>
      <c r="S612" s="73">
        <v>2.5277971436463301E-3</v>
      </c>
      <c r="T612" s="74">
        <v>0</v>
      </c>
      <c r="U612" s="74">
        <v>0</v>
      </c>
      <c r="V612" s="74">
        <v>1.9580640810892801E-2</v>
      </c>
      <c r="W612" s="73">
        <v>4.9290884829688696E-3</v>
      </c>
      <c r="X612" s="74">
        <v>1.73539615665623E-3</v>
      </c>
      <c r="Y612" s="73">
        <v>6.0329181371499997E-5</v>
      </c>
      <c r="Z612" s="73">
        <v>7.53148046580253E-2</v>
      </c>
      <c r="AA612" s="73">
        <v>6.6581979888820902E-3</v>
      </c>
      <c r="AB612" s="73">
        <v>1.9970862148308701E-2</v>
      </c>
      <c r="AC612" s="73">
        <v>1.9970862148308701E-2</v>
      </c>
    </row>
    <row r="613" spans="1:29" x14ac:dyDescent="0.3">
      <c r="A613" t="s">
        <v>88</v>
      </c>
      <c r="B613" t="s">
        <v>59</v>
      </c>
      <c r="C613">
        <v>27149</v>
      </c>
      <c r="D613" t="s">
        <v>97</v>
      </c>
      <c r="E613" t="s">
        <v>90</v>
      </c>
      <c r="F613" t="s">
        <v>42</v>
      </c>
      <c r="G613">
        <v>590</v>
      </c>
      <c r="H613" t="s">
        <v>28</v>
      </c>
      <c r="I613" t="s">
        <v>214</v>
      </c>
      <c r="J613">
        <v>47</v>
      </c>
      <c r="L613" s="72">
        <v>0.10348813317021199</v>
      </c>
      <c r="M613" s="73">
        <v>1.6426705241194999E-3</v>
      </c>
      <c r="N613" s="72">
        <v>1.2446123364521101E-2</v>
      </c>
      <c r="O613" s="73">
        <v>7.9450957368004792E-3</v>
      </c>
      <c r="P613" s="73"/>
      <c r="Q613" s="73"/>
      <c r="R613" s="74">
        <v>0.10348813317021199</v>
      </c>
      <c r="S613" s="73">
        <v>1.6426705241194999E-3</v>
      </c>
      <c r="T613" s="74">
        <v>0</v>
      </c>
      <c r="U613" s="74">
        <v>0</v>
      </c>
      <c r="V613" s="74">
        <v>1.0222667789881399E-2</v>
      </c>
      <c r="W613" s="73">
        <v>7.9364628442419004E-3</v>
      </c>
      <c r="X613" s="74">
        <v>2.2234555746396601E-3</v>
      </c>
      <c r="Y613" s="73">
        <v>2.30750771471E-5</v>
      </c>
      <c r="Z613" s="73">
        <v>0.11593425653473299</v>
      </c>
      <c r="AA613" s="73">
        <v>8.8074451207441999E-3</v>
      </c>
      <c r="AB613" s="73">
        <v>4.2293601056546302E-2</v>
      </c>
      <c r="AC613" s="73">
        <v>4.2293601056546302E-2</v>
      </c>
    </row>
    <row r="614" spans="1:29" x14ac:dyDescent="0.3">
      <c r="A614" t="s">
        <v>88</v>
      </c>
      <c r="B614" t="s">
        <v>59</v>
      </c>
      <c r="C614">
        <v>27149</v>
      </c>
      <c r="D614" t="s">
        <v>97</v>
      </c>
      <c r="E614" t="s">
        <v>90</v>
      </c>
      <c r="F614" t="s">
        <v>42</v>
      </c>
      <c r="G614">
        <v>590</v>
      </c>
      <c r="H614" t="s">
        <v>28</v>
      </c>
      <c r="I614" t="s">
        <v>215</v>
      </c>
      <c r="J614">
        <v>42</v>
      </c>
      <c r="L614" s="72">
        <v>7.3642423904761806E-2</v>
      </c>
      <c r="M614" s="73">
        <v>3.4053947300813001E-3</v>
      </c>
      <c r="N614" s="72">
        <v>1.21022722338546E-2</v>
      </c>
      <c r="O614" s="73">
        <v>5.8193075423208099E-3</v>
      </c>
      <c r="P614" s="73"/>
      <c r="Q614" s="73"/>
      <c r="R614" s="74">
        <v>7.3642423904761806E-2</v>
      </c>
      <c r="S614" s="73">
        <v>3.4053947300813001E-3</v>
      </c>
      <c r="T614" s="74">
        <v>0</v>
      </c>
      <c r="U614" s="74">
        <v>0</v>
      </c>
      <c r="V614" s="74">
        <v>1.03668709367142E-2</v>
      </c>
      <c r="W614" s="73">
        <v>5.7855984048781903E-3</v>
      </c>
      <c r="X614" s="74">
        <v>1.7354012971403301E-3</v>
      </c>
      <c r="Y614" s="73">
        <v>6.0329266193400003E-5</v>
      </c>
      <c r="Z614" s="73">
        <v>8.5744696138616405E-2</v>
      </c>
      <c r="AA614" s="73">
        <v>8.2985468907128702E-3</v>
      </c>
      <c r="AB614" s="73">
        <v>3.4700665226758597E-2</v>
      </c>
      <c r="AC614" s="73">
        <v>3.4700665226758597E-2</v>
      </c>
    </row>
    <row r="615" spans="1:29" x14ac:dyDescent="0.3">
      <c r="A615" t="s">
        <v>88</v>
      </c>
      <c r="B615" t="s">
        <v>59</v>
      </c>
      <c r="C615">
        <v>27149</v>
      </c>
      <c r="D615" t="s">
        <v>97</v>
      </c>
      <c r="E615" t="s">
        <v>90</v>
      </c>
      <c r="F615" t="s">
        <v>42</v>
      </c>
      <c r="G615">
        <v>590</v>
      </c>
      <c r="H615" t="s">
        <v>28</v>
      </c>
      <c r="I615" t="s">
        <v>44</v>
      </c>
      <c r="J615">
        <v>47</v>
      </c>
      <c r="L615" s="72">
        <v>0.131266425446808</v>
      </c>
      <c r="M615" s="73">
        <v>2.02571404675265E-3</v>
      </c>
      <c r="N615" s="72">
        <v>1.11815663713082E-2</v>
      </c>
      <c r="O615" s="73">
        <v>8.1267012914443808E-3</v>
      </c>
      <c r="P615" s="73"/>
      <c r="Q615" s="73"/>
      <c r="R615" s="74">
        <v>0.131266425446808</v>
      </c>
      <c r="S615" s="73">
        <v>2.02571404675265E-3</v>
      </c>
      <c r="T615" s="74">
        <v>0</v>
      </c>
      <c r="U615" s="74">
        <v>0</v>
      </c>
      <c r="V615" s="74">
        <v>8.9580754681869001E-3</v>
      </c>
      <c r="W615" s="73">
        <v>8.1191338774231504E-3</v>
      </c>
      <c r="X615" s="74">
        <v>2.22349090312138E-3</v>
      </c>
      <c r="Y615" s="73">
        <v>2.3075024522499999E-5</v>
      </c>
      <c r="Z615" s="73">
        <v>0.14244799181811699</v>
      </c>
      <c r="AA615" s="73">
        <v>9.0950300195802702E-3</v>
      </c>
      <c r="AB615" s="73">
        <v>5.0573344962573701E-2</v>
      </c>
      <c r="AC615" s="73">
        <v>5.0573344962573701E-2</v>
      </c>
    </row>
    <row r="616" spans="1:29" x14ac:dyDescent="0.3">
      <c r="A616" t="s">
        <v>88</v>
      </c>
      <c r="B616" t="s">
        <v>59</v>
      </c>
      <c r="C616">
        <v>27149</v>
      </c>
      <c r="D616" t="s">
        <v>97</v>
      </c>
      <c r="E616" t="s">
        <v>90</v>
      </c>
      <c r="F616" t="s">
        <v>42</v>
      </c>
      <c r="G616">
        <v>590</v>
      </c>
      <c r="H616" t="s">
        <v>28</v>
      </c>
      <c r="I616" t="s">
        <v>43</v>
      </c>
      <c r="J616">
        <v>42</v>
      </c>
      <c r="L616" s="72">
        <v>9.3421397666666503E-2</v>
      </c>
      <c r="M616" s="73">
        <v>4.28156905713626E-3</v>
      </c>
      <c r="N616" s="72">
        <v>9.4576633153175705E-3</v>
      </c>
      <c r="O616" s="73">
        <v>6.5250784001820196E-3</v>
      </c>
      <c r="P616" s="73"/>
      <c r="Q616" s="73"/>
      <c r="R616" s="74">
        <v>9.3421397666666503E-2</v>
      </c>
      <c r="S616" s="73">
        <v>4.28156905713626E-3</v>
      </c>
      <c r="T616" s="74">
        <v>0</v>
      </c>
      <c r="U616" s="74">
        <v>0</v>
      </c>
      <c r="V616" s="74">
        <v>7.7222552716122404E-3</v>
      </c>
      <c r="W616" s="73">
        <v>6.4888339698771997E-3</v>
      </c>
      <c r="X616" s="74">
        <v>1.7354080437053201E-3</v>
      </c>
      <c r="Y616" s="73">
        <v>6.0329308930599999E-5</v>
      </c>
      <c r="Z616" s="73">
        <v>0.102879060981984</v>
      </c>
      <c r="AA616" s="73">
        <v>9.8173487074545793E-3</v>
      </c>
      <c r="AB616" s="73">
        <v>4.8452451451392202E-2</v>
      </c>
      <c r="AC616" s="73">
        <v>4.8452451451392202E-2</v>
      </c>
    </row>
    <row r="617" spans="1:29" x14ac:dyDescent="0.3">
      <c r="A617" t="s">
        <v>88</v>
      </c>
      <c r="B617" t="s">
        <v>59</v>
      </c>
      <c r="C617">
        <v>27149</v>
      </c>
      <c r="D617" t="s">
        <v>97</v>
      </c>
      <c r="E617" t="s">
        <v>90</v>
      </c>
      <c r="F617" t="s">
        <v>42</v>
      </c>
      <c r="G617">
        <v>590</v>
      </c>
      <c r="H617" t="s">
        <v>28</v>
      </c>
      <c r="I617" t="s">
        <v>47</v>
      </c>
      <c r="J617">
        <v>47</v>
      </c>
      <c r="L617" s="72">
        <v>5.9408725808510997E-2</v>
      </c>
      <c r="M617" s="73">
        <v>1.00402208649655E-3</v>
      </c>
      <c r="N617" s="72">
        <v>2.4897501142058801E-2</v>
      </c>
      <c r="O617" s="73">
        <v>7.0843347351783898E-3</v>
      </c>
      <c r="P617" s="73"/>
      <c r="Q617" s="73"/>
      <c r="R617" s="74">
        <v>5.9408725808510997E-2</v>
      </c>
      <c r="S617" s="73">
        <v>1.00402208649655E-3</v>
      </c>
      <c r="T617" s="74">
        <v>0</v>
      </c>
      <c r="U617" s="74">
        <v>0</v>
      </c>
      <c r="V617" s="74">
        <v>2.2673990624347998E-2</v>
      </c>
      <c r="W617" s="73">
        <v>7.0777110705839202E-3</v>
      </c>
      <c r="X617" s="74">
        <v>2.2235105177108201E-3</v>
      </c>
      <c r="Y617" s="73">
        <v>2.30648913468E-5</v>
      </c>
      <c r="Z617" s="73">
        <v>8.4306226950569801E-2</v>
      </c>
      <c r="AA617" s="73">
        <v>7.5419281682440401E-3</v>
      </c>
      <c r="AB617" s="73">
        <v>2.0056066561266898E-2</v>
      </c>
      <c r="AC617" s="73">
        <v>2.0056066561266898E-2</v>
      </c>
    </row>
    <row r="618" spans="1:29" x14ac:dyDescent="0.3">
      <c r="A618" t="s">
        <v>88</v>
      </c>
      <c r="B618" t="s">
        <v>59</v>
      </c>
      <c r="C618">
        <v>27149</v>
      </c>
      <c r="D618" t="s">
        <v>97</v>
      </c>
      <c r="E618" t="s">
        <v>90</v>
      </c>
      <c r="F618" t="s">
        <v>42</v>
      </c>
      <c r="G618">
        <v>590</v>
      </c>
      <c r="H618" t="s">
        <v>28</v>
      </c>
      <c r="I618" t="s">
        <v>46</v>
      </c>
      <c r="J618">
        <v>42</v>
      </c>
      <c r="L618" s="72">
        <v>4.2080930833333197E-2</v>
      </c>
      <c r="M618" s="73">
        <v>2.0044159998615098E-3</v>
      </c>
      <c r="N618" s="72">
        <v>2.3780123538203898E-2</v>
      </c>
      <c r="O618" s="73">
        <v>4.53963656495313E-3</v>
      </c>
      <c r="P618" s="73"/>
      <c r="Q618" s="73"/>
      <c r="R618" s="74">
        <v>4.2080930833333197E-2</v>
      </c>
      <c r="S618" s="73">
        <v>2.0044159998615098E-3</v>
      </c>
      <c r="T618" s="74">
        <v>0</v>
      </c>
      <c r="U618" s="74">
        <v>0</v>
      </c>
      <c r="V618" s="74">
        <v>2.2044730198800998E-2</v>
      </c>
      <c r="W618" s="73">
        <v>4.5094499494052103E-3</v>
      </c>
      <c r="X618" s="74">
        <v>1.7353933394029001E-3</v>
      </c>
      <c r="Y618" s="73">
        <v>6.03292301943E-5</v>
      </c>
      <c r="Z618" s="73">
        <v>6.5861054371537095E-2</v>
      </c>
      <c r="AA618" s="73">
        <v>5.9141405997273303E-3</v>
      </c>
      <c r="AB618" s="73">
        <v>2.5077243705641999E-2</v>
      </c>
      <c r="AC618" s="73">
        <v>2.5077243705641999E-2</v>
      </c>
    </row>
    <row r="619" spans="1:29" x14ac:dyDescent="0.3">
      <c r="A619" t="s">
        <v>88</v>
      </c>
      <c r="B619" t="s">
        <v>59</v>
      </c>
      <c r="C619">
        <v>27149</v>
      </c>
      <c r="D619" t="s">
        <v>97</v>
      </c>
      <c r="E619" t="s">
        <v>90</v>
      </c>
      <c r="F619" t="s">
        <v>42</v>
      </c>
      <c r="G619">
        <v>590</v>
      </c>
      <c r="H619" t="s">
        <v>28</v>
      </c>
      <c r="I619" t="s">
        <v>216</v>
      </c>
      <c r="J619">
        <v>47</v>
      </c>
      <c r="L619" s="72">
        <v>5.9408725808510997E-2</v>
      </c>
      <c r="M619" s="73">
        <v>1.00402208649655E-3</v>
      </c>
      <c r="N619" s="72">
        <v>2.4897501142058801E-2</v>
      </c>
      <c r="O619" s="73">
        <v>7.0843347351783898E-3</v>
      </c>
      <c r="P619" s="73"/>
      <c r="Q619" s="73"/>
      <c r="R619" s="74">
        <v>5.9408725808510997E-2</v>
      </c>
      <c r="S619" s="73">
        <v>1.00402208649655E-3</v>
      </c>
      <c r="T619" s="74">
        <v>0</v>
      </c>
      <c r="U619" s="74">
        <v>0</v>
      </c>
      <c r="V619" s="74">
        <v>2.2673990624347998E-2</v>
      </c>
      <c r="W619" s="73">
        <v>7.0777110705839202E-3</v>
      </c>
      <c r="X619" s="74">
        <v>2.2235105177108201E-3</v>
      </c>
      <c r="Y619" s="73">
        <v>2.30648913468E-5</v>
      </c>
      <c r="Z619" s="73">
        <v>8.4306226950569801E-2</v>
      </c>
      <c r="AA619" s="73">
        <v>7.5419281682440401E-3</v>
      </c>
      <c r="AB619" s="73">
        <v>2.0056066561266898E-2</v>
      </c>
      <c r="AC619" s="73">
        <v>2.0056066561266898E-2</v>
      </c>
    </row>
    <row r="620" spans="1:29" x14ac:dyDescent="0.3">
      <c r="A620" t="s">
        <v>88</v>
      </c>
      <c r="B620" t="s">
        <v>59</v>
      </c>
      <c r="C620">
        <v>27149</v>
      </c>
      <c r="D620" t="s">
        <v>97</v>
      </c>
      <c r="E620" t="s">
        <v>90</v>
      </c>
      <c r="F620" t="s">
        <v>42</v>
      </c>
      <c r="G620">
        <v>590</v>
      </c>
      <c r="H620" t="s">
        <v>28</v>
      </c>
      <c r="I620" t="s">
        <v>217</v>
      </c>
      <c r="J620">
        <v>42</v>
      </c>
      <c r="L620" s="72">
        <v>4.2080930833333197E-2</v>
      </c>
      <c r="M620" s="73">
        <v>2.0044159998615098E-3</v>
      </c>
      <c r="N620" s="72">
        <v>2.3780123538203898E-2</v>
      </c>
      <c r="O620" s="73">
        <v>4.53963656495313E-3</v>
      </c>
      <c r="P620" s="73"/>
      <c r="Q620" s="73"/>
      <c r="R620" s="74">
        <v>4.2080930833333197E-2</v>
      </c>
      <c r="S620" s="73">
        <v>2.0044159998615098E-3</v>
      </c>
      <c r="T620" s="74">
        <v>0</v>
      </c>
      <c r="U620" s="74">
        <v>0</v>
      </c>
      <c r="V620" s="74">
        <v>2.2044730198800998E-2</v>
      </c>
      <c r="W620" s="73">
        <v>4.5094499494052103E-3</v>
      </c>
      <c r="X620" s="74">
        <v>1.7353933394029001E-3</v>
      </c>
      <c r="Y620" s="73">
        <v>6.03292301943E-5</v>
      </c>
      <c r="Z620" s="73">
        <v>6.5861054371537095E-2</v>
      </c>
      <c r="AA620" s="73">
        <v>5.9141405997273303E-3</v>
      </c>
      <c r="AB620" s="73">
        <v>2.5077243705641999E-2</v>
      </c>
      <c r="AC620" s="73">
        <v>2.5077243705641999E-2</v>
      </c>
    </row>
    <row r="621" spans="1:29" x14ac:dyDescent="0.3">
      <c r="A621" t="s">
        <v>88</v>
      </c>
      <c r="B621" t="s">
        <v>59</v>
      </c>
      <c r="C621">
        <v>27149</v>
      </c>
      <c r="D621" t="s">
        <v>97</v>
      </c>
      <c r="E621" t="s">
        <v>90</v>
      </c>
      <c r="F621" t="s">
        <v>42</v>
      </c>
      <c r="G621">
        <v>590</v>
      </c>
      <c r="H621" t="s">
        <v>28</v>
      </c>
      <c r="I621" t="s">
        <v>218</v>
      </c>
      <c r="J621">
        <v>47</v>
      </c>
      <c r="L621" s="72">
        <v>5.9408725808510997E-2</v>
      </c>
      <c r="M621" s="73">
        <v>1.00402208649655E-3</v>
      </c>
      <c r="N621" s="72">
        <v>2.4897501142058801E-2</v>
      </c>
      <c r="O621" s="73">
        <v>7.0843347351783898E-3</v>
      </c>
      <c r="P621" s="73"/>
      <c r="Q621" s="73"/>
      <c r="R621" s="74">
        <v>5.9408725808510997E-2</v>
      </c>
      <c r="S621" s="73">
        <v>1.00402208649655E-3</v>
      </c>
      <c r="T621" s="74">
        <v>0</v>
      </c>
      <c r="U621" s="74">
        <v>0</v>
      </c>
      <c r="V621" s="74">
        <v>2.2673990624347998E-2</v>
      </c>
      <c r="W621" s="73">
        <v>7.0777110705839202E-3</v>
      </c>
      <c r="X621" s="74">
        <v>2.2235105177108201E-3</v>
      </c>
      <c r="Y621" s="73">
        <v>2.30648913468E-5</v>
      </c>
      <c r="Z621" s="73">
        <v>8.4306226950569801E-2</v>
      </c>
      <c r="AA621" s="73">
        <v>7.5419281682440401E-3</v>
      </c>
      <c r="AB621" s="73">
        <v>2.0056066561266898E-2</v>
      </c>
      <c r="AC621" s="73">
        <v>2.0056066561266898E-2</v>
      </c>
    </row>
    <row r="622" spans="1:29" x14ac:dyDescent="0.3">
      <c r="A622" t="s">
        <v>88</v>
      </c>
      <c r="B622" t="s">
        <v>59</v>
      </c>
      <c r="C622">
        <v>27149</v>
      </c>
      <c r="D622" t="s">
        <v>97</v>
      </c>
      <c r="E622" t="s">
        <v>90</v>
      </c>
      <c r="F622" t="s">
        <v>42</v>
      </c>
      <c r="G622">
        <v>590</v>
      </c>
      <c r="H622" t="s">
        <v>28</v>
      </c>
      <c r="I622" t="s">
        <v>219</v>
      </c>
      <c r="J622">
        <v>42</v>
      </c>
      <c r="L622" s="72">
        <v>4.2080930833333197E-2</v>
      </c>
      <c r="M622" s="73">
        <v>2.0044159998615098E-3</v>
      </c>
      <c r="N622" s="72">
        <v>2.3780123538203898E-2</v>
      </c>
      <c r="O622" s="73">
        <v>4.53963656495313E-3</v>
      </c>
      <c r="P622" s="73"/>
      <c r="Q622" s="73"/>
      <c r="R622" s="74">
        <v>4.2080930833333197E-2</v>
      </c>
      <c r="S622" s="73">
        <v>2.0044159998615098E-3</v>
      </c>
      <c r="T622" s="74">
        <v>0</v>
      </c>
      <c r="U622" s="74">
        <v>0</v>
      </c>
      <c r="V622" s="74">
        <v>2.2044730198800998E-2</v>
      </c>
      <c r="W622" s="73">
        <v>4.5094499494052103E-3</v>
      </c>
      <c r="X622" s="74">
        <v>1.7353933394029001E-3</v>
      </c>
      <c r="Y622" s="73">
        <v>6.03292301943E-5</v>
      </c>
      <c r="Z622" s="73">
        <v>6.5861054371537095E-2</v>
      </c>
      <c r="AA622" s="73">
        <v>5.9141405997273303E-3</v>
      </c>
      <c r="AB622" s="73">
        <v>2.5077243705641999E-2</v>
      </c>
      <c r="AC622" s="73">
        <v>2.5077243705641999E-2</v>
      </c>
    </row>
    <row r="623" spans="1:29" x14ac:dyDescent="0.3">
      <c r="A623" t="s">
        <v>88</v>
      </c>
      <c r="B623" t="s">
        <v>59</v>
      </c>
      <c r="C623">
        <v>27149</v>
      </c>
      <c r="D623" t="s">
        <v>97</v>
      </c>
      <c r="E623" t="s">
        <v>90</v>
      </c>
      <c r="F623" t="s">
        <v>42</v>
      </c>
      <c r="G623">
        <v>590</v>
      </c>
      <c r="H623" t="s">
        <v>28</v>
      </c>
      <c r="I623" t="s">
        <v>220</v>
      </c>
      <c r="J623">
        <v>47</v>
      </c>
      <c r="L623" s="72">
        <v>7.5823185595745093E-2</v>
      </c>
      <c r="M623" s="73">
        <v>1.2315231012885201E-3</v>
      </c>
      <c r="N623" s="72">
        <v>1.4652937099116799E-2</v>
      </c>
      <c r="O623" s="73">
        <v>7.2942838941754302E-3</v>
      </c>
      <c r="P623" s="73"/>
      <c r="Q623" s="73"/>
      <c r="R623" s="74">
        <v>7.5823185595745093E-2</v>
      </c>
      <c r="S623" s="73">
        <v>1.2315231012885201E-3</v>
      </c>
      <c r="T623" s="74">
        <v>0</v>
      </c>
      <c r="U623" s="74">
        <v>0</v>
      </c>
      <c r="V623" s="74">
        <v>1.2429446382337299E-2</v>
      </c>
      <c r="W623" s="73">
        <v>7.2865755355576798E-3</v>
      </c>
      <c r="X623" s="74">
        <v>2.2234907167795102E-3</v>
      </c>
      <c r="Y623" s="73">
        <v>2.3068734935600001E-5</v>
      </c>
      <c r="Z623" s="73">
        <v>9.0476122694861993E-2</v>
      </c>
      <c r="AA623" s="73">
        <v>7.9155619810304893E-3</v>
      </c>
      <c r="AB623" s="73">
        <v>2.2325843876764801E-2</v>
      </c>
      <c r="AC623" s="73">
        <v>2.2325843876764801E-2</v>
      </c>
    </row>
    <row r="624" spans="1:29" x14ac:dyDescent="0.3">
      <c r="A624" t="s">
        <v>88</v>
      </c>
      <c r="B624" t="s">
        <v>59</v>
      </c>
      <c r="C624">
        <v>27149</v>
      </c>
      <c r="D624" t="s">
        <v>97</v>
      </c>
      <c r="E624" t="s">
        <v>90</v>
      </c>
      <c r="F624" t="s">
        <v>42</v>
      </c>
      <c r="G624">
        <v>590</v>
      </c>
      <c r="H624" t="s">
        <v>28</v>
      </c>
      <c r="I624" t="s">
        <v>221</v>
      </c>
      <c r="J624">
        <v>42</v>
      </c>
      <c r="L624" s="72">
        <v>5.39987676904762E-2</v>
      </c>
      <c r="M624" s="73">
        <v>2.5277971436463301E-3</v>
      </c>
      <c r="N624" s="72">
        <v>2.1316036967548999E-2</v>
      </c>
      <c r="O624" s="73">
        <v>4.95868270328788E-3</v>
      </c>
      <c r="P624" s="73"/>
      <c r="Q624" s="73"/>
      <c r="R624" s="74">
        <v>5.39987676904762E-2</v>
      </c>
      <c r="S624" s="73">
        <v>2.5277971436463301E-3</v>
      </c>
      <c r="T624" s="74">
        <v>0</v>
      </c>
      <c r="U624" s="74">
        <v>0</v>
      </c>
      <c r="V624" s="74">
        <v>1.9580640810892801E-2</v>
      </c>
      <c r="W624" s="73">
        <v>4.9290884829688696E-3</v>
      </c>
      <c r="X624" s="74">
        <v>1.73539615665623E-3</v>
      </c>
      <c r="Y624" s="73">
        <v>6.0329181371499997E-5</v>
      </c>
      <c r="Z624" s="73">
        <v>7.53148046580253E-2</v>
      </c>
      <c r="AA624" s="73">
        <v>6.6581979888820902E-3</v>
      </c>
      <c r="AB624" s="73">
        <v>1.9970862148308701E-2</v>
      </c>
      <c r="AC624" s="73">
        <v>1.9970862148308701E-2</v>
      </c>
    </row>
    <row r="625" spans="1:29" x14ac:dyDescent="0.3">
      <c r="A625" t="s">
        <v>88</v>
      </c>
      <c r="B625" t="s">
        <v>98</v>
      </c>
      <c r="C625">
        <v>27159</v>
      </c>
      <c r="D625">
        <v>57</v>
      </c>
      <c r="E625" t="s">
        <v>94</v>
      </c>
      <c r="F625" t="s">
        <v>16</v>
      </c>
      <c r="G625">
        <v>328</v>
      </c>
      <c r="H625" t="s">
        <v>18</v>
      </c>
      <c r="I625" t="s">
        <v>19</v>
      </c>
      <c r="L625" s="72">
        <v>0.21052600443363101</v>
      </c>
      <c r="M625" s="73">
        <v>-999</v>
      </c>
      <c r="N625" s="72">
        <v>1.2145699933171199E-2</v>
      </c>
      <c r="O625" s="73">
        <v>-999</v>
      </c>
      <c r="P625" s="73"/>
      <c r="Q625" s="73"/>
      <c r="R625" s="74">
        <v>0.21052600443363101</v>
      </c>
      <c r="S625" s="73">
        <v>-999</v>
      </c>
      <c r="T625" s="74">
        <v>0</v>
      </c>
      <c r="U625" s="74">
        <v>0</v>
      </c>
      <c r="V625" s="74">
        <v>1.2145699933171199E-2</v>
      </c>
      <c r="W625" s="73">
        <v>-999</v>
      </c>
      <c r="X625" s="74">
        <v>0</v>
      </c>
      <c r="Y625" s="73">
        <v>-999</v>
      </c>
      <c r="Z625" s="73">
        <v>0.222672066651284</v>
      </c>
      <c r="AA625" s="73"/>
      <c r="AB625" s="73">
        <v>-999</v>
      </c>
      <c r="AC625" s="73">
        <v>-999</v>
      </c>
    </row>
    <row r="626" spans="1:29" x14ac:dyDescent="0.3">
      <c r="A626" t="s">
        <v>88</v>
      </c>
      <c r="B626" t="s">
        <v>98</v>
      </c>
      <c r="C626">
        <v>27159</v>
      </c>
      <c r="D626">
        <v>57</v>
      </c>
      <c r="E626" t="s">
        <v>94</v>
      </c>
      <c r="F626" t="s">
        <v>16</v>
      </c>
      <c r="G626">
        <v>329</v>
      </c>
      <c r="H626" t="s">
        <v>24</v>
      </c>
      <c r="I626" t="s">
        <v>26</v>
      </c>
      <c r="J626">
        <v>89</v>
      </c>
      <c r="L626" s="72">
        <v>0.36275719514606702</v>
      </c>
      <c r="M626" s="73">
        <v>9.9667922993893401E-3</v>
      </c>
      <c r="N626" s="72">
        <v>5.9144843173675701E-2</v>
      </c>
      <c r="O626" s="73">
        <v>2.0065038847067798E-3</v>
      </c>
      <c r="P626" s="73"/>
      <c r="Q626" s="73"/>
      <c r="R626" s="74">
        <v>0.36275719514606702</v>
      </c>
      <c r="S626" s="73">
        <v>9.9667922993893401E-3</v>
      </c>
      <c r="T626" s="74">
        <v>0</v>
      </c>
      <c r="U626" s="74">
        <v>0</v>
      </c>
      <c r="V626" s="74">
        <v>3.9787182483908501E-2</v>
      </c>
      <c r="W626" s="73">
        <v>1.5931530958358401E-3</v>
      </c>
      <c r="X626" s="74">
        <v>1.93576606897672E-2</v>
      </c>
      <c r="Y626" s="73">
        <v>6.0546349902749997E-4</v>
      </c>
      <c r="Z626" s="73">
        <v>0.42190203831974299</v>
      </c>
      <c r="AA626" s="73">
        <v>1.15995613611223E-2</v>
      </c>
      <c r="AB626" s="73">
        <v>5.8195060235714198E-2</v>
      </c>
      <c r="AC626" s="73">
        <v>5.8195060235714198E-2</v>
      </c>
    </row>
    <row r="627" spans="1:29" x14ac:dyDescent="0.3">
      <c r="A627" t="s">
        <v>88</v>
      </c>
      <c r="B627" t="s">
        <v>98</v>
      </c>
      <c r="C627">
        <v>27159</v>
      </c>
      <c r="D627">
        <v>57</v>
      </c>
      <c r="E627" t="s">
        <v>94</v>
      </c>
      <c r="F627" t="s">
        <v>16</v>
      </c>
      <c r="G627">
        <v>329</v>
      </c>
      <c r="H627" t="s">
        <v>24</v>
      </c>
      <c r="I627" t="s">
        <v>25</v>
      </c>
      <c r="J627">
        <v>164</v>
      </c>
      <c r="L627" s="72">
        <v>0.43778587834756</v>
      </c>
      <c r="M627" s="73">
        <v>1.0750225628234101E-2</v>
      </c>
      <c r="N627" s="72">
        <v>5.8648058201378798E-2</v>
      </c>
      <c r="O627" s="73">
        <v>1.5662826765540799E-3</v>
      </c>
      <c r="P627" s="73"/>
      <c r="Q627" s="73"/>
      <c r="R627" s="74">
        <v>0.43778587834756</v>
      </c>
      <c r="S627" s="73">
        <v>1.0750225628234101E-2</v>
      </c>
      <c r="T627" s="74">
        <v>0</v>
      </c>
      <c r="U627" s="74">
        <v>0</v>
      </c>
      <c r="V627" s="74">
        <v>4.7139950515824598E-2</v>
      </c>
      <c r="W627" s="73">
        <v>1.35529701177469E-3</v>
      </c>
      <c r="X627" s="74">
        <v>1.15081076855542E-2</v>
      </c>
      <c r="Y627" s="73">
        <v>5.4167148484369999E-4</v>
      </c>
      <c r="Z627" s="73">
        <v>0.49643393654893903</v>
      </c>
      <c r="AA627" s="73">
        <v>1.19353964950841E-2</v>
      </c>
      <c r="AB627" s="73">
        <v>-4.23168267696429E-2</v>
      </c>
      <c r="AC627" s="73">
        <v>-4.23168267696429E-2</v>
      </c>
    </row>
    <row r="628" spans="1:29" x14ac:dyDescent="0.3">
      <c r="A628" t="s">
        <v>88</v>
      </c>
      <c r="B628" t="s">
        <v>98</v>
      </c>
      <c r="C628">
        <v>27159</v>
      </c>
      <c r="D628">
        <v>57</v>
      </c>
      <c r="E628" t="s">
        <v>94</v>
      </c>
      <c r="F628" t="s">
        <v>16</v>
      </c>
      <c r="G628">
        <v>340</v>
      </c>
      <c r="H628" t="s">
        <v>21</v>
      </c>
      <c r="I628" t="s">
        <v>148</v>
      </c>
      <c r="J628">
        <v>89</v>
      </c>
      <c r="L628" s="72">
        <v>0.26368202732584201</v>
      </c>
      <c r="M628" s="73">
        <v>9.7221175715561502E-3</v>
      </c>
      <c r="N628" s="72">
        <v>-2.95098413896763E-2</v>
      </c>
      <c r="O628" s="73">
        <v>2.0167496526675801E-3</v>
      </c>
      <c r="P628" s="73"/>
      <c r="Q628" s="73"/>
      <c r="R628" s="74">
        <v>0.26368202732584201</v>
      </c>
      <c r="S628" s="73">
        <v>9.7221175715561502E-3</v>
      </c>
      <c r="T628" s="74">
        <v>0</v>
      </c>
      <c r="U628" s="74">
        <v>0</v>
      </c>
      <c r="V628" s="74">
        <v>-3.7049928063550001E-2</v>
      </c>
      <c r="W628" s="73">
        <v>1.76817462559459E-3</v>
      </c>
      <c r="X628" s="74">
        <v>7.5400866738736302E-3</v>
      </c>
      <c r="Y628" s="73">
        <v>5.834572434081E-4</v>
      </c>
      <c r="Z628" s="73">
        <v>0.23417218593616601</v>
      </c>
      <c r="AA628" s="73">
        <v>8.9710805183185697E-3</v>
      </c>
      <c r="AB628" s="73">
        <v>4.7101658786343703E-2</v>
      </c>
      <c r="AC628" s="73">
        <v>4.7101658786343703E-2</v>
      </c>
    </row>
    <row r="629" spans="1:29" x14ac:dyDescent="0.3">
      <c r="A629" t="s">
        <v>88</v>
      </c>
      <c r="B629" t="s">
        <v>98</v>
      </c>
      <c r="C629">
        <v>27159</v>
      </c>
      <c r="D629">
        <v>57</v>
      </c>
      <c r="E629" t="s">
        <v>94</v>
      </c>
      <c r="F629" t="s">
        <v>16</v>
      </c>
      <c r="G629">
        <v>340</v>
      </c>
      <c r="H629" t="s">
        <v>21</v>
      </c>
      <c r="I629" t="s">
        <v>147</v>
      </c>
      <c r="J629">
        <v>164</v>
      </c>
      <c r="L629" s="72">
        <v>0.20073068178658501</v>
      </c>
      <c r="M629" s="73">
        <v>1.1148019811596599E-2</v>
      </c>
      <c r="N629" s="72">
        <v>-2.3892857810233301E-2</v>
      </c>
      <c r="O629" s="73">
        <v>1.85450128416332E-3</v>
      </c>
      <c r="P629" s="73"/>
      <c r="Q629" s="73"/>
      <c r="R629" s="74">
        <v>0.20073068178658501</v>
      </c>
      <c r="S629" s="73">
        <v>1.1148019811596599E-2</v>
      </c>
      <c r="T629" s="74">
        <v>0</v>
      </c>
      <c r="U629" s="74">
        <v>0</v>
      </c>
      <c r="V629" s="74">
        <v>-2.8150804136813201E-2</v>
      </c>
      <c r="W629" s="73">
        <v>1.83988887742128E-3</v>
      </c>
      <c r="X629" s="74">
        <v>4.2579463265799899E-3</v>
      </c>
      <c r="Y629" s="73">
        <v>2.6147334698480002E-4</v>
      </c>
      <c r="Z629" s="73">
        <v>0.176837823976352</v>
      </c>
      <c r="AA629" s="73">
        <v>9.6541641317610706E-3</v>
      </c>
      <c r="AB629" s="73">
        <v>-1.68931327387789E-3</v>
      </c>
      <c r="AC629" s="73">
        <v>-1.68931327387789E-3</v>
      </c>
    </row>
    <row r="630" spans="1:29" x14ac:dyDescent="0.3">
      <c r="A630" t="s">
        <v>88</v>
      </c>
      <c r="B630" t="s">
        <v>98</v>
      </c>
      <c r="C630">
        <v>27159</v>
      </c>
      <c r="D630">
        <v>57</v>
      </c>
      <c r="E630" t="s">
        <v>94</v>
      </c>
      <c r="F630" t="s">
        <v>16</v>
      </c>
      <c r="G630">
        <v>340</v>
      </c>
      <c r="H630" t="s">
        <v>21</v>
      </c>
      <c r="I630" t="s">
        <v>160</v>
      </c>
      <c r="J630">
        <v>89</v>
      </c>
      <c r="L630" s="72">
        <v>0.213452179056179</v>
      </c>
      <c r="M630" s="73">
        <v>8.6099214769703603E-3</v>
      </c>
      <c r="N630" s="72">
        <v>-4.4665881560300496E-3</v>
      </c>
      <c r="O630" s="73">
        <v>1.88128897380304E-3</v>
      </c>
      <c r="P630" s="73"/>
      <c r="Q630" s="73"/>
      <c r="R630" s="74">
        <v>0.213452179056179</v>
      </c>
      <c r="S630" s="73">
        <v>8.6099214769703603E-3</v>
      </c>
      <c r="T630" s="74">
        <v>0</v>
      </c>
      <c r="U630" s="74">
        <v>0</v>
      </c>
      <c r="V630" s="74">
        <v>-1.48712514827528E-2</v>
      </c>
      <c r="W630" s="73">
        <v>1.6792631889392001E-3</v>
      </c>
      <c r="X630" s="74">
        <v>1.0404663326722701E-2</v>
      </c>
      <c r="Y630" s="73">
        <v>4.8214836470270001E-4</v>
      </c>
      <c r="Z630" s="73">
        <v>0.20898559090014901</v>
      </c>
      <c r="AA630" s="73">
        <v>8.5983217484734004E-3</v>
      </c>
      <c r="AB630" s="73">
        <v>4.8441293675101797E-2</v>
      </c>
      <c r="AC630" s="73">
        <v>4.8441293675101797E-2</v>
      </c>
    </row>
    <row r="631" spans="1:29" x14ac:dyDescent="0.3">
      <c r="A631" t="s">
        <v>88</v>
      </c>
      <c r="B631" t="s">
        <v>98</v>
      </c>
      <c r="C631">
        <v>27159</v>
      </c>
      <c r="D631">
        <v>57</v>
      </c>
      <c r="E631" t="s">
        <v>94</v>
      </c>
      <c r="F631" t="s">
        <v>16</v>
      </c>
      <c r="G631">
        <v>340</v>
      </c>
      <c r="H631" t="s">
        <v>21</v>
      </c>
      <c r="I631" t="s">
        <v>161</v>
      </c>
      <c r="J631">
        <v>164</v>
      </c>
      <c r="L631" s="72">
        <v>0.155729876097561</v>
      </c>
      <c r="M631" s="73">
        <v>8.8841284680148003E-3</v>
      </c>
      <c r="N631" s="72">
        <v>-6.50367676089828E-3</v>
      </c>
      <c r="O631" s="73">
        <v>1.2737781910182699E-3</v>
      </c>
      <c r="P631" s="73"/>
      <c r="Q631" s="73"/>
      <c r="R631" s="74">
        <v>0.155729876097561</v>
      </c>
      <c r="S631" s="73">
        <v>8.8841284680148003E-3</v>
      </c>
      <c r="T631" s="74">
        <v>0</v>
      </c>
      <c r="U631" s="74">
        <v>0</v>
      </c>
      <c r="V631" s="74">
        <v>-1.2637730002090499E-2</v>
      </c>
      <c r="W631" s="73">
        <v>1.31222575152302E-3</v>
      </c>
      <c r="X631" s="74">
        <v>6.1340532411923001E-3</v>
      </c>
      <c r="Y631" s="73">
        <v>2.6400878932989998E-4</v>
      </c>
      <c r="Z631" s="73">
        <v>0.14922619933666201</v>
      </c>
      <c r="AA631" s="73">
        <v>8.2620686458340607E-3</v>
      </c>
      <c r="AB631" s="73">
        <v>-2.05754747529631E-3</v>
      </c>
      <c r="AC631" s="73">
        <v>-2.05754747529631E-3</v>
      </c>
    </row>
    <row r="632" spans="1:29" x14ac:dyDescent="0.3">
      <c r="A632" t="s">
        <v>88</v>
      </c>
      <c r="B632" t="s">
        <v>98</v>
      </c>
      <c r="C632">
        <v>27159</v>
      </c>
      <c r="D632">
        <v>57</v>
      </c>
      <c r="E632" t="s">
        <v>94</v>
      </c>
      <c r="F632" t="s">
        <v>16</v>
      </c>
      <c r="G632">
        <v>340</v>
      </c>
      <c r="H632" t="s">
        <v>21</v>
      </c>
      <c r="I632" t="s">
        <v>151</v>
      </c>
      <c r="J632">
        <v>89</v>
      </c>
      <c r="L632" s="72">
        <v>0.257956841011236</v>
      </c>
      <c r="M632" s="73">
        <v>9.7231746474341803E-3</v>
      </c>
      <c r="N632" s="72">
        <v>-6.4795034189742201E-3</v>
      </c>
      <c r="O632" s="73">
        <v>2.1419244438252798E-3</v>
      </c>
      <c r="P632" s="73"/>
      <c r="Q632" s="73"/>
      <c r="R632" s="74">
        <v>0.257956841011236</v>
      </c>
      <c r="S632" s="73">
        <v>9.7231746474341803E-3</v>
      </c>
      <c r="T632" s="74">
        <v>0</v>
      </c>
      <c r="U632" s="74">
        <v>0</v>
      </c>
      <c r="V632" s="74">
        <v>-2.2994837023202201E-2</v>
      </c>
      <c r="W632" s="73">
        <v>1.7890433572613901E-3</v>
      </c>
      <c r="X632" s="74">
        <v>1.6515333604228001E-2</v>
      </c>
      <c r="Y632" s="73">
        <v>6.8688043775739995E-4</v>
      </c>
      <c r="Z632" s="73">
        <v>0.25147733759226099</v>
      </c>
      <c r="AA632" s="73">
        <v>9.0585078356712999E-3</v>
      </c>
      <c r="AB632" s="73">
        <v>5.6090960697210902E-2</v>
      </c>
      <c r="AC632" s="73">
        <v>5.6090960697210902E-2</v>
      </c>
    </row>
    <row r="633" spans="1:29" x14ac:dyDescent="0.3">
      <c r="A633" t="s">
        <v>88</v>
      </c>
      <c r="B633" t="s">
        <v>98</v>
      </c>
      <c r="C633">
        <v>27159</v>
      </c>
      <c r="D633">
        <v>57</v>
      </c>
      <c r="E633" t="s">
        <v>94</v>
      </c>
      <c r="F633" t="s">
        <v>16</v>
      </c>
      <c r="G633">
        <v>340</v>
      </c>
      <c r="H633" t="s">
        <v>21</v>
      </c>
      <c r="I633" t="s">
        <v>150</v>
      </c>
      <c r="J633">
        <v>164</v>
      </c>
      <c r="L633" s="72">
        <v>0.197994605439024</v>
      </c>
      <c r="M633" s="73">
        <v>1.1080608853585401E-2</v>
      </c>
      <c r="N633" s="72">
        <v>-9.2089431095397495E-3</v>
      </c>
      <c r="O633" s="73">
        <v>1.8903520836377301E-3</v>
      </c>
      <c r="P633" s="73"/>
      <c r="Q633" s="73"/>
      <c r="R633" s="74">
        <v>0.197994605439024</v>
      </c>
      <c r="S633" s="73">
        <v>1.1080608853585401E-2</v>
      </c>
      <c r="T633" s="74">
        <v>0</v>
      </c>
      <c r="U633" s="74">
        <v>0</v>
      </c>
      <c r="V633" s="74">
        <v>-1.8446674828437801E-2</v>
      </c>
      <c r="W633" s="73">
        <v>1.78718463302416E-3</v>
      </c>
      <c r="X633" s="74">
        <v>9.2377317188980998E-3</v>
      </c>
      <c r="Y633" s="73">
        <v>4.2206822944189999E-4</v>
      </c>
      <c r="Z633" s="73">
        <v>0.18878566232948399</v>
      </c>
      <c r="AA633" s="73">
        <v>9.7912124813940103E-3</v>
      </c>
      <c r="AB633" s="73">
        <v>-1.60088078335066E-3</v>
      </c>
      <c r="AC633" s="73">
        <v>-1.60088078335066E-3</v>
      </c>
    </row>
    <row r="634" spans="1:29" x14ac:dyDescent="0.3">
      <c r="A634" t="s">
        <v>88</v>
      </c>
      <c r="B634" t="s">
        <v>98</v>
      </c>
      <c r="C634">
        <v>27159</v>
      </c>
      <c r="D634">
        <v>57</v>
      </c>
      <c r="E634" t="s">
        <v>94</v>
      </c>
      <c r="F634" t="s">
        <v>16</v>
      </c>
      <c r="G634">
        <v>340</v>
      </c>
      <c r="H634" t="s">
        <v>21</v>
      </c>
      <c r="I634" t="s">
        <v>162</v>
      </c>
      <c r="J634">
        <v>89</v>
      </c>
      <c r="L634" s="72">
        <v>0.20767797402247101</v>
      </c>
      <c r="M634" s="73">
        <v>8.5960326246979808E-3</v>
      </c>
      <c r="N634" s="72">
        <v>1.6045351192440899E-2</v>
      </c>
      <c r="O634" s="73">
        <v>2.0540413166511202E-3</v>
      </c>
      <c r="P634" s="73"/>
      <c r="Q634" s="73"/>
      <c r="R634" s="74">
        <v>0.20767797402247101</v>
      </c>
      <c r="S634" s="73">
        <v>8.5960326246979808E-3</v>
      </c>
      <c r="T634" s="74">
        <v>0</v>
      </c>
      <c r="U634" s="74">
        <v>0</v>
      </c>
      <c r="V634" s="74">
        <v>-2.31095269714017E-3</v>
      </c>
      <c r="W634" s="73">
        <v>1.74364951074131E-3</v>
      </c>
      <c r="X634" s="74">
        <v>1.8356303889581101E-2</v>
      </c>
      <c r="Y634" s="73">
        <v>5.95387448148E-4</v>
      </c>
      <c r="Z634" s="73">
        <v>0.22372332521491201</v>
      </c>
      <c r="AA634" s="73">
        <v>8.6675364988976905E-3</v>
      </c>
      <c r="AB634" s="73">
        <v>5.6188827435441999E-2</v>
      </c>
      <c r="AC634" s="73">
        <v>5.6188827435441999E-2</v>
      </c>
    </row>
    <row r="635" spans="1:29" x14ac:dyDescent="0.3">
      <c r="A635" t="s">
        <v>88</v>
      </c>
      <c r="B635" t="s">
        <v>98</v>
      </c>
      <c r="C635">
        <v>27159</v>
      </c>
      <c r="D635">
        <v>57</v>
      </c>
      <c r="E635" t="s">
        <v>94</v>
      </c>
      <c r="F635" t="s">
        <v>16</v>
      </c>
      <c r="G635">
        <v>340</v>
      </c>
      <c r="H635" t="s">
        <v>21</v>
      </c>
      <c r="I635" t="s">
        <v>163</v>
      </c>
      <c r="J635">
        <v>164</v>
      </c>
      <c r="L635" s="72">
        <v>0.15094194607316999</v>
      </c>
      <c r="M635" s="73">
        <v>8.8028346076062594E-3</v>
      </c>
      <c r="N635" s="72">
        <v>5.7035367452482498E-3</v>
      </c>
      <c r="O635" s="73">
        <v>1.41041481959241E-3</v>
      </c>
      <c r="P635" s="73"/>
      <c r="Q635" s="73"/>
      <c r="R635" s="74">
        <v>0.15094194607316999</v>
      </c>
      <c r="S635" s="73">
        <v>8.8028346076062594E-3</v>
      </c>
      <c r="T635" s="74">
        <v>0</v>
      </c>
      <c r="U635" s="74">
        <v>0</v>
      </c>
      <c r="V635" s="74">
        <v>-4.2629274538995201E-3</v>
      </c>
      <c r="W635" s="73">
        <v>1.3150906329221701E-3</v>
      </c>
      <c r="X635" s="74">
        <v>9.9664641991477794E-3</v>
      </c>
      <c r="Y635" s="73">
        <v>4.123058991769E-4</v>
      </c>
      <c r="Z635" s="73">
        <v>0.156645482818419</v>
      </c>
      <c r="AA635" s="73">
        <v>8.3260641675192999E-3</v>
      </c>
      <c r="AB635" s="73">
        <v>-1.92852943642856E-3</v>
      </c>
      <c r="AC635" s="73">
        <v>-1.92852943642856E-3</v>
      </c>
    </row>
    <row r="636" spans="1:29" x14ac:dyDescent="0.3">
      <c r="A636" t="s">
        <v>88</v>
      </c>
      <c r="B636" t="s">
        <v>98</v>
      </c>
      <c r="C636">
        <v>27159</v>
      </c>
      <c r="D636">
        <v>57</v>
      </c>
      <c r="E636" t="s">
        <v>94</v>
      </c>
      <c r="F636" t="s">
        <v>16</v>
      </c>
      <c r="G636">
        <v>340</v>
      </c>
      <c r="H636" t="s">
        <v>21</v>
      </c>
      <c r="I636" t="s">
        <v>145</v>
      </c>
      <c r="J636">
        <v>89</v>
      </c>
      <c r="L636" s="72">
        <v>0.26867093247190998</v>
      </c>
      <c r="M636" s="73">
        <v>9.7264172168234908E-3</v>
      </c>
      <c r="N636" s="72">
        <v>-5.2376192154170602E-2</v>
      </c>
      <c r="O636" s="73">
        <v>2.0458019871483499E-3</v>
      </c>
      <c r="P636" s="73"/>
      <c r="Q636" s="73"/>
      <c r="R636" s="74">
        <v>0.26867093247190998</v>
      </c>
      <c r="S636" s="73">
        <v>9.7264172168234908E-3</v>
      </c>
      <c r="T636" s="74">
        <v>0</v>
      </c>
      <c r="U636" s="74">
        <v>0</v>
      </c>
      <c r="V636" s="74">
        <v>-5.0730323754611999E-2</v>
      </c>
      <c r="W636" s="73">
        <v>1.82690836134887E-3</v>
      </c>
      <c r="X636" s="74">
        <v>-1.64586839955858E-3</v>
      </c>
      <c r="Y636" s="73">
        <v>5.6297913183960002E-4</v>
      </c>
      <c r="Z636" s="73">
        <v>0.21629474031773899</v>
      </c>
      <c r="AA636" s="73">
        <v>8.8813780004614092E-3</v>
      </c>
      <c r="AB636" s="73">
        <v>3.7865068473571302E-2</v>
      </c>
      <c r="AC636" s="73">
        <v>3.7865068473571302E-2</v>
      </c>
    </row>
    <row r="637" spans="1:29" x14ac:dyDescent="0.3">
      <c r="A637" t="s">
        <v>88</v>
      </c>
      <c r="B637" t="s">
        <v>98</v>
      </c>
      <c r="C637">
        <v>27159</v>
      </c>
      <c r="D637">
        <v>57</v>
      </c>
      <c r="E637" t="s">
        <v>94</v>
      </c>
      <c r="F637" t="s">
        <v>16</v>
      </c>
      <c r="G637">
        <v>340</v>
      </c>
      <c r="H637" t="s">
        <v>21</v>
      </c>
      <c r="I637" t="s">
        <v>144</v>
      </c>
      <c r="J637">
        <v>164</v>
      </c>
      <c r="L637" s="72">
        <v>0.202939430743902</v>
      </c>
      <c r="M637" s="73">
        <v>1.12034814443699E-2</v>
      </c>
      <c r="N637" s="72">
        <v>-3.8355730072066697E-2</v>
      </c>
      <c r="O637" s="73">
        <v>2.0623454651935501E-3</v>
      </c>
      <c r="P637" s="73"/>
      <c r="Q637" s="73"/>
      <c r="R637" s="74">
        <v>0.202939430743902</v>
      </c>
      <c r="S637" s="73">
        <v>1.12034814443699E-2</v>
      </c>
      <c r="T637" s="74">
        <v>0</v>
      </c>
      <c r="U637" s="74">
        <v>0</v>
      </c>
      <c r="V637" s="74">
        <v>-3.7500206913212798E-2</v>
      </c>
      <c r="W637" s="73">
        <v>1.9956483126256802E-3</v>
      </c>
      <c r="X637" s="74">
        <v>-8.5552315885390005E-4</v>
      </c>
      <c r="Y637" s="73">
        <v>3.346622065283E-4</v>
      </c>
      <c r="Z637" s="73">
        <v>0.164583700671835</v>
      </c>
      <c r="AA637" s="73">
        <v>9.5393492018855698E-3</v>
      </c>
      <c r="AB637" s="73">
        <v>-3.3743179380952499E-3</v>
      </c>
      <c r="AC637" s="73">
        <v>-3.3743179380952499E-3</v>
      </c>
    </row>
    <row r="638" spans="1:29" x14ac:dyDescent="0.3">
      <c r="A638" t="s">
        <v>88</v>
      </c>
      <c r="B638" t="s">
        <v>98</v>
      </c>
      <c r="C638">
        <v>27159</v>
      </c>
      <c r="D638">
        <v>57</v>
      </c>
      <c r="E638" t="s">
        <v>94</v>
      </c>
      <c r="F638" t="s">
        <v>16</v>
      </c>
      <c r="G638">
        <v>340</v>
      </c>
      <c r="H638" t="s">
        <v>21</v>
      </c>
      <c r="I638" t="s">
        <v>164</v>
      </c>
      <c r="J638">
        <v>89</v>
      </c>
      <c r="L638" s="72">
        <v>0.21819165561797699</v>
      </c>
      <c r="M638" s="73">
        <v>8.6302153533512199E-3</v>
      </c>
      <c r="N638" s="72">
        <v>-2.57368253942027E-2</v>
      </c>
      <c r="O638" s="73">
        <v>1.8678944680911101E-3</v>
      </c>
      <c r="P638" s="73"/>
      <c r="Q638" s="73"/>
      <c r="R638" s="74">
        <v>0.21819165561797699</v>
      </c>
      <c r="S638" s="73">
        <v>8.6302153533512199E-3</v>
      </c>
      <c r="T638" s="74">
        <v>0</v>
      </c>
      <c r="U638" s="74">
        <v>0</v>
      </c>
      <c r="V638" s="74">
        <v>-2.7841476730318299E-2</v>
      </c>
      <c r="W638" s="73">
        <v>1.6804024067878199E-3</v>
      </c>
      <c r="X638" s="74">
        <v>2.1046513361155602E-3</v>
      </c>
      <c r="Y638" s="73">
        <v>4.5718683521100002E-4</v>
      </c>
      <c r="Z638" s="73">
        <v>0.19245483022377399</v>
      </c>
      <c r="AA638" s="73">
        <v>8.6122967299992904E-3</v>
      </c>
      <c r="AB638" s="73">
        <v>4.0039510171309502E-2</v>
      </c>
      <c r="AC638" s="73">
        <v>4.0039510171309502E-2</v>
      </c>
    </row>
    <row r="639" spans="1:29" x14ac:dyDescent="0.3">
      <c r="A639" t="s">
        <v>88</v>
      </c>
      <c r="B639" t="s">
        <v>98</v>
      </c>
      <c r="C639">
        <v>27159</v>
      </c>
      <c r="D639">
        <v>57</v>
      </c>
      <c r="E639" t="s">
        <v>94</v>
      </c>
      <c r="F639" t="s">
        <v>16</v>
      </c>
      <c r="G639">
        <v>340</v>
      </c>
      <c r="H639" t="s">
        <v>21</v>
      </c>
      <c r="I639" t="s">
        <v>165</v>
      </c>
      <c r="J639">
        <v>164</v>
      </c>
      <c r="L639" s="72">
        <v>0.15966483506707299</v>
      </c>
      <c r="M639" s="73">
        <v>8.9729460033964002E-3</v>
      </c>
      <c r="N639" s="72">
        <v>-1.89516796998919E-2</v>
      </c>
      <c r="O639" s="73">
        <v>1.3740342617672601E-3</v>
      </c>
      <c r="P639" s="73"/>
      <c r="Q639" s="73"/>
      <c r="R639" s="74">
        <v>0.15966483506707299</v>
      </c>
      <c r="S639" s="73">
        <v>8.9729460033964002E-3</v>
      </c>
      <c r="T639" s="74">
        <v>0</v>
      </c>
      <c r="U639" s="74">
        <v>0</v>
      </c>
      <c r="V639" s="74">
        <v>-2.1012033586752299E-2</v>
      </c>
      <c r="W639" s="73">
        <v>1.4129699041791101E-3</v>
      </c>
      <c r="X639" s="74">
        <v>2.0603538868603699E-3</v>
      </c>
      <c r="Y639" s="73">
        <v>2.3797969552409999E-4</v>
      </c>
      <c r="Z639" s="73">
        <v>0.14071315536718099</v>
      </c>
      <c r="AA639" s="73">
        <v>8.2220149825861007E-3</v>
      </c>
      <c r="AB639" s="73">
        <v>-4.1368164199999504E-3</v>
      </c>
      <c r="AC639" s="73">
        <v>-4.1368164199999504E-3</v>
      </c>
    </row>
    <row r="640" spans="1:29" x14ac:dyDescent="0.3">
      <c r="A640" t="s">
        <v>88</v>
      </c>
      <c r="B640" t="s">
        <v>98</v>
      </c>
      <c r="C640">
        <v>27159</v>
      </c>
      <c r="D640">
        <v>57</v>
      </c>
      <c r="E640" t="s">
        <v>94</v>
      </c>
      <c r="F640" t="s">
        <v>16</v>
      </c>
      <c r="G640">
        <v>340</v>
      </c>
      <c r="H640" t="s">
        <v>21</v>
      </c>
      <c r="I640" t="s">
        <v>154</v>
      </c>
      <c r="J640">
        <v>89</v>
      </c>
      <c r="L640" s="72">
        <v>0.13352899159550499</v>
      </c>
      <c r="M640" s="73">
        <v>4.7962128951925097E-3</v>
      </c>
      <c r="N640" s="72">
        <v>2.4638720319458199E-2</v>
      </c>
      <c r="O640" s="73">
        <v>1.3547146802594401E-3</v>
      </c>
      <c r="P640" s="73"/>
      <c r="Q640" s="73"/>
      <c r="R640" s="74">
        <v>0.13352899159550499</v>
      </c>
      <c r="S640" s="73">
        <v>4.7962128951925097E-3</v>
      </c>
      <c r="T640" s="74">
        <v>0</v>
      </c>
      <c r="U640" s="74">
        <v>0</v>
      </c>
      <c r="V640" s="74">
        <v>1.31528778951605E-2</v>
      </c>
      <c r="W640" s="73">
        <v>1.15938325776356E-3</v>
      </c>
      <c r="X640" s="74">
        <v>1.1485842424297701E-2</v>
      </c>
      <c r="Y640" s="73">
        <v>4.8874706258580003E-4</v>
      </c>
      <c r="Z640" s="73">
        <v>0.15816771191496301</v>
      </c>
      <c r="AA640" s="73">
        <v>5.6005956871379202E-3</v>
      </c>
      <c r="AB640" s="73">
        <v>3.8535407932737999E-2</v>
      </c>
      <c r="AC640" s="73">
        <v>3.8535407932737999E-2</v>
      </c>
    </row>
    <row r="641" spans="1:29" x14ac:dyDescent="0.3">
      <c r="A641" t="s">
        <v>88</v>
      </c>
      <c r="B641" t="s">
        <v>98</v>
      </c>
      <c r="C641">
        <v>27159</v>
      </c>
      <c r="D641">
        <v>57</v>
      </c>
      <c r="E641" t="s">
        <v>94</v>
      </c>
      <c r="F641" t="s">
        <v>16</v>
      </c>
      <c r="G641">
        <v>340</v>
      </c>
      <c r="H641" t="s">
        <v>21</v>
      </c>
      <c r="I641" t="s">
        <v>153</v>
      </c>
      <c r="J641">
        <v>164</v>
      </c>
      <c r="L641" s="72">
        <v>0.10784442309756</v>
      </c>
      <c r="M641" s="73">
        <v>5.9941878909480903E-3</v>
      </c>
      <c r="N641" s="72">
        <v>1.90521774434349E-2</v>
      </c>
      <c r="O641" s="73">
        <v>1.0479391484452701E-3</v>
      </c>
      <c r="P641" s="73"/>
      <c r="Q641" s="73"/>
      <c r="R641" s="74">
        <v>0.10784442309756</v>
      </c>
      <c r="S641" s="73">
        <v>5.9941878909480903E-3</v>
      </c>
      <c r="T641" s="74">
        <v>0</v>
      </c>
      <c r="U641" s="74">
        <v>0</v>
      </c>
      <c r="V641" s="74">
        <v>1.3064130304378601E-2</v>
      </c>
      <c r="W641" s="73">
        <v>9.3755699567230001E-4</v>
      </c>
      <c r="X641" s="74">
        <v>5.9880471390563201E-3</v>
      </c>
      <c r="Y641" s="73">
        <v>3.268261591034E-4</v>
      </c>
      <c r="Z641" s="73">
        <v>0.126896600540995</v>
      </c>
      <c r="AA641" s="73">
        <v>6.74259637947298E-3</v>
      </c>
      <c r="AB641" s="73">
        <v>-3.3743179380952499E-3</v>
      </c>
      <c r="AC641" s="73">
        <v>-3.3743179380952499E-3</v>
      </c>
    </row>
    <row r="642" spans="1:29" x14ac:dyDescent="0.3">
      <c r="A642" t="s">
        <v>88</v>
      </c>
      <c r="B642" t="s">
        <v>98</v>
      </c>
      <c r="C642">
        <v>27159</v>
      </c>
      <c r="D642">
        <v>57</v>
      </c>
      <c r="E642" t="s">
        <v>94</v>
      </c>
      <c r="F642" t="s">
        <v>16</v>
      </c>
      <c r="G642">
        <v>340</v>
      </c>
      <c r="H642" t="s">
        <v>21</v>
      </c>
      <c r="I642" t="s">
        <v>166</v>
      </c>
      <c r="J642">
        <v>89</v>
      </c>
      <c r="L642" s="72">
        <v>0.13772559417977501</v>
      </c>
      <c r="M642" s="73">
        <v>4.7928051176928804E-3</v>
      </c>
      <c r="N642" s="72">
        <v>3.1939295916918103E-2</v>
      </c>
      <c r="O642" s="73">
        <v>1.5469424102039901E-3</v>
      </c>
      <c r="P642" s="73"/>
      <c r="Q642" s="73"/>
      <c r="R642" s="74">
        <v>0.13772559417977501</v>
      </c>
      <c r="S642" s="73">
        <v>4.7928051176928804E-3</v>
      </c>
      <c r="T642" s="74">
        <v>0</v>
      </c>
      <c r="U642" s="74">
        <v>0</v>
      </c>
      <c r="V642" s="74">
        <v>1.95287393540369E-2</v>
      </c>
      <c r="W642" s="73">
        <v>1.29758341456574E-3</v>
      </c>
      <c r="X642" s="74">
        <v>1.24105565628812E-2</v>
      </c>
      <c r="Y642" s="73">
        <v>4.4922989343329999E-4</v>
      </c>
      <c r="Z642" s="73">
        <v>0.169664890096693</v>
      </c>
      <c r="AA642" s="73">
        <v>5.81843007320471E-3</v>
      </c>
      <c r="AB642" s="73">
        <v>4.1232042873213998E-2</v>
      </c>
      <c r="AC642" s="73">
        <v>4.1232042873213998E-2</v>
      </c>
    </row>
    <row r="643" spans="1:29" x14ac:dyDescent="0.3">
      <c r="A643" t="s">
        <v>88</v>
      </c>
      <c r="B643" t="s">
        <v>98</v>
      </c>
      <c r="C643">
        <v>27159</v>
      </c>
      <c r="D643">
        <v>57</v>
      </c>
      <c r="E643" t="s">
        <v>94</v>
      </c>
      <c r="F643" t="s">
        <v>16</v>
      </c>
      <c r="G643">
        <v>340</v>
      </c>
      <c r="H643" t="s">
        <v>21</v>
      </c>
      <c r="I643" t="s">
        <v>167</v>
      </c>
      <c r="J643">
        <v>164</v>
      </c>
      <c r="L643" s="72">
        <v>0.10722399003048699</v>
      </c>
      <c r="M643" s="73">
        <v>5.65815811629278E-3</v>
      </c>
      <c r="N643" s="72">
        <v>2.1858349000542801E-2</v>
      </c>
      <c r="O643" s="73">
        <v>1.24443271348741E-3</v>
      </c>
      <c r="P643" s="73"/>
      <c r="Q643" s="73"/>
      <c r="R643" s="74">
        <v>0.10722399003048699</v>
      </c>
      <c r="S643" s="73">
        <v>5.65815811629278E-3</v>
      </c>
      <c r="T643" s="74">
        <v>0</v>
      </c>
      <c r="U643" s="74">
        <v>0</v>
      </c>
      <c r="V643" s="74">
        <v>1.49871894106721E-2</v>
      </c>
      <c r="W643" s="73">
        <v>1.11721765094564E-3</v>
      </c>
      <c r="X643" s="74">
        <v>6.8711595898706297E-3</v>
      </c>
      <c r="Y643" s="73">
        <v>3.4700289787450002E-4</v>
      </c>
      <c r="Z643" s="73">
        <v>0.12908233903103</v>
      </c>
      <c r="AA643" s="73">
        <v>6.5670267321049297E-3</v>
      </c>
      <c r="AB643" s="73">
        <v>-4.1368164199999504E-3</v>
      </c>
      <c r="AC643" s="73">
        <v>-4.1368164199999504E-3</v>
      </c>
    </row>
    <row r="644" spans="1:29" x14ac:dyDescent="0.3">
      <c r="A644" t="s">
        <v>88</v>
      </c>
      <c r="B644" t="s">
        <v>98</v>
      </c>
      <c r="C644">
        <v>27159</v>
      </c>
      <c r="D644">
        <v>57</v>
      </c>
      <c r="E644" t="s">
        <v>94</v>
      </c>
      <c r="F644" t="s">
        <v>16</v>
      </c>
      <c r="G644">
        <v>345</v>
      </c>
      <c r="H644" t="s">
        <v>36</v>
      </c>
      <c r="I644" t="s">
        <v>38</v>
      </c>
      <c r="J644">
        <v>89</v>
      </c>
      <c r="L644" s="72">
        <v>0.31177289210112302</v>
      </c>
      <c r="M644" s="73">
        <v>7.2397059908134104E-3</v>
      </c>
      <c r="N644" s="72">
        <v>4.6298195077648402E-2</v>
      </c>
      <c r="O644" s="73">
        <v>1.29060407769348E-3</v>
      </c>
      <c r="P644" s="73"/>
      <c r="Q644" s="73"/>
      <c r="R644" s="74">
        <v>0.31177289210112302</v>
      </c>
      <c r="S644" s="73">
        <v>7.2397059908134104E-3</v>
      </c>
      <c r="T644" s="74">
        <v>0</v>
      </c>
      <c r="U644" s="74">
        <v>0</v>
      </c>
      <c r="V644" s="74">
        <v>3.0520852818137999E-2</v>
      </c>
      <c r="W644" s="73">
        <v>1.0289528419896001E-3</v>
      </c>
      <c r="X644" s="74">
        <v>1.5777342259510399E-2</v>
      </c>
      <c r="Y644" s="73">
        <v>4.276068925099E-4</v>
      </c>
      <c r="Z644" s="73">
        <v>0.35807108717877201</v>
      </c>
      <c r="AA644" s="73">
        <v>8.1618790217649999E-3</v>
      </c>
      <c r="AB644" s="73">
        <v>8.19624745499999E-2</v>
      </c>
      <c r="AC644" s="73">
        <v>8.19624745499999E-2</v>
      </c>
    </row>
    <row r="645" spans="1:29" x14ac:dyDescent="0.3">
      <c r="A645" t="s">
        <v>88</v>
      </c>
      <c r="B645" t="s">
        <v>98</v>
      </c>
      <c r="C645">
        <v>27159</v>
      </c>
      <c r="D645">
        <v>57</v>
      </c>
      <c r="E645" t="s">
        <v>94</v>
      </c>
      <c r="F645" t="s">
        <v>16</v>
      </c>
      <c r="G645">
        <v>345</v>
      </c>
      <c r="H645" t="s">
        <v>36</v>
      </c>
      <c r="I645" t="s">
        <v>37</v>
      </c>
      <c r="J645">
        <v>164</v>
      </c>
      <c r="L645" s="72">
        <v>0.36865360131707298</v>
      </c>
      <c r="M645" s="73">
        <v>9.0326214916287006E-3</v>
      </c>
      <c r="N645" s="72">
        <v>4.5583557099732101E-2</v>
      </c>
      <c r="O645" s="73">
        <v>1.38424146515998E-3</v>
      </c>
      <c r="P645" s="73"/>
      <c r="Q645" s="73"/>
      <c r="R645" s="74">
        <v>0.36865360131707298</v>
      </c>
      <c r="S645" s="73">
        <v>9.0326214916287006E-3</v>
      </c>
      <c r="T645" s="74">
        <v>0</v>
      </c>
      <c r="U645" s="74">
        <v>0</v>
      </c>
      <c r="V645" s="74">
        <v>3.57493096350174E-2</v>
      </c>
      <c r="W645" s="73">
        <v>1.18114144937048E-3</v>
      </c>
      <c r="X645" s="74">
        <v>9.8342474647147102E-3</v>
      </c>
      <c r="Y645" s="73">
        <v>4.4856893121539998E-4</v>
      </c>
      <c r="Z645" s="73">
        <v>0.41423715841680497</v>
      </c>
      <c r="AA645" s="73">
        <v>1.0094575700526401E-2</v>
      </c>
      <c r="AB645" s="73">
        <v>-3.4050443841071497E-2</v>
      </c>
      <c r="AC645" s="73">
        <v>-3.4050443841071497E-2</v>
      </c>
    </row>
    <row r="646" spans="1:29" x14ac:dyDescent="0.3">
      <c r="A646" t="s">
        <v>88</v>
      </c>
      <c r="B646" t="s">
        <v>98</v>
      </c>
      <c r="C646">
        <v>27159</v>
      </c>
      <c r="D646">
        <v>57</v>
      </c>
      <c r="E646" t="s">
        <v>94</v>
      </c>
      <c r="F646" t="s">
        <v>16</v>
      </c>
      <c r="G646">
        <v>590</v>
      </c>
      <c r="H646" t="s">
        <v>28</v>
      </c>
      <c r="I646" t="s">
        <v>156</v>
      </c>
      <c r="J646">
        <v>89</v>
      </c>
      <c r="L646" s="72">
        <v>-1.23095340561797E-2</v>
      </c>
      <c r="M646" s="73">
        <v>5.269014254152E-4</v>
      </c>
      <c r="N646" s="72">
        <v>3.4260079451027402E-2</v>
      </c>
      <c r="O646" s="73">
        <v>9.3750095892940004E-4</v>
      </c>
      <c r="P646" s="73"/>
      <c r="Q646" s="73"/>
      <c r="R646" s="74">
        <v>-1.23095340561797E-2</v>
      </c>
      <c r="S646" s="73">
        <v>5.269014254152E-4</v>
      </c>
      <c r="T646" s="74">
        <v>0</v>
      </c>
      <c r="U646" s="74">
        <v>0</v>
      </c>
      <c r="V646" s="74">
        <v>2.07047326446896E-2</v>
      </c>
      <c r="W646" s="73">
        <v>6.217687051838E-4</v>
      </c>
      <c r="X646" s="74">
        <v>1.3555346806337701E-2</v>
      </c>
      <c r="Y646" s="73">
        <v>3.7496699355750001E-4</v>
      </c>
      <c r="Z646" s="73">
        <v>2.1950545394847702E-2</v>
      </c>
      <c r="AA646" s="73">
        <v>7.9760096415130001E-4</v>
      </c>
      <c r="AB646" s="73">
        <v>5.7859566341952502E-3</v>
      </c>
      <c r="AC646" s="73">
        <v>5.7859566341952502E-3</v>
      </c>
    </row>
    <row r="647" spans="1:29" x14ac:dyDescent="0.3">
      <c r="A647" t="s">
        <v>88</v>
      </c>
      <c r="B647" t="s">
        <v>98</v>
      </c>
      <c r="C647">
        <v>27159</v>
      </c>
      <c r="D647">
        <v>57</v>
      </c>
      <c r="E647" t="s">
        <v>94</v>
      </c>
      <c r="F647" t="s">
        <v>16</v>
      </c>
      <c r="G647">
        <v>590</v>
      </c>
      <c r="H647" t="s">
        <v>28</v>
      </c>
      <c r="I647" t="s">
        <v>168</v>
      </c>
      <c r="J647">
        <v>89</v>
      </c>
      <c r="L647" s="72">
        <v>5.2956389471910101E-2</v>
      </c>
      <c r="M647" s="73">
        <v>2.7705290551349E-3</v>
      </c>
      <c r="N647" s="72">
        <v>0.12166042015881599</v>
      </c>
      <c r="O647" s="73">
        <v>1.3728160045869901E-3</v>
      </c>
      <c r="P647" s="73"/>
      <c r="Q647" s="73"/>
      <c r="R647" s="74">
        <v>5.2956389471910101E-2</v>
      </c>
      <c r="S647" s="73">
        <v>2.7705290551349E-3</v>
      </c>
      <c r="T647" s="74">
        <v>0</v>
      </c>
      <c r="U647" s="74">
        <v>0</v>
      </c>
      <c r="V647" s="74">
        <v>9.5525809308073806E-2</v>
      </c>
      <c r="W647" s="73">
        <v>1.1558177072894999E-3</v>
      </c>
      <c r="X647" s="74">
        <v>2.6134610850742299E-2</v>
      </c>
      <c r="Y647" s="73">
        <v>4.7873300062840001E-4</v>
      </c>
      <c r="Z647" s="73">
        <v>0.17461680963072601</v>
      </c>
      <c r="AA647" s="73">
        <v>3.53379216744522E-3</v>
      </c>
      <c r="AB647" s="73">
        <v>0.105905610889047</v>
      </c>
      <c r="AC647" s="73">
        <v>0.105905610889047</v>
      </c>
    </row>
    <row r="648" spans="1:29" x14ac:dyDescent="0.3">
      <c r="A648" t="s">
        <v>88</v>
      </c>
      <c r="B648" t="s">
        <v>98</v>
      </c>
      <c r="C648">
        <v>27159</v>
      </c>
      <c r="D648">
        <v>57</v>
      </c>
      <c r="E648" t="s">
        <v>94</v>
      </c>
      <c r="F648" t="s">
        <v>16</v>
      </c>
      <c r="G648">
        <v>590</v>
      </c>
      <c r="H648" t="s">
        <v>28</v>
      </c>
      <c r="I648" t="s">
        <v>169</v>
      </c>
      <c r="J648">
        <v>89</v>
      </c>
      <c r="L648" s="72">
        <v>4.1265424966292E-2</v>
      </c>
      <c r="M648" s="73">
        <v>2.1299261583813799E-3</v>
      </c>
      <c r="N648" s="72">
        <v>0.14889873897735401</v>
      </c>
      <c r="O648" s="73">
        <v>1.77235706624344E-3</v>
      </c>
      <c r="P648" s="73"/>
      <c r="Q648" s="73"/>
      <c r="R648" s="74">
        <v>4.1265424966292E-2</v>
      </c>
      <c r="S648" s="73">
        <v>2.1299261583813799E-3</v>
      </c>
      <c r="T648" s="74">
        <v>0</v>
      </c>
      <c r="U648" s="74">
        <v>0</v>
      </c>
      <c r="V648" s="74">
        <v>0.111413839749507</v>
      </c>
      <c r="W648" s="73">
        <v>1.4190397691321601E-3</v>
      </c>
      <c r="X648" s="74">
        <v>3.7484899227846598E-2</v>
      </c>
      <c r="Y648" s="73">
        <v>6.4769466116290002E-4</v>
      </c>
      <c r="Z648" s="73">
        <v>0.19016416394364599</v>
      </c>
      <c r="AA648" s="73">
        <v>3.22148606213628E-3</v>
      </c>
      <c r="AB648" s="73">
        <v>0.115451911447052</v>
      </c>
      <c r="AC648" s="73">
        <v>0.115451911447052</v>
      </c>
    </row>
    <row r="649" spans="1:29" x14ac:dyDescent="0.3">
      <c r="A649" t="s">
        <v>88</v>
      </c>
      <c r="B649" t="s">
        <v>98</v>
      </c>
      <c r="C649">
        <v>27159</v>
      </c>
      <c r="D649">
        <v>57</v>
      </c>
      <c r="E649" t="s">
        <v>94</v>
      </c>
      <c r="F649" t="s">
        <v>16</v>
      </c>
      <c r="G649">
        <v>590</v>
      </c>
      <c r="H649" t="s">
        <v>28</v>
      </c>
      <c r="I649" t="s">
        <v>170</v>
      </c>
      <c r="J649">
        <v>89</v>
      </c>
      <c r="L649" s="72">
        <v>5.0640338359550501E-2</v>
      </c>
      <c r="M649" s="73">
        <v>3.2904857349379101E-3</v>
      </c>
      <c r="N649" s="72">
        <v>1.3698219794728999E-3</v>
      </c>
      <c r="O649" s="73">
        <v>1.60507137554152E-3</v>
      </c>
      <c r="P649" s="73"/>
      <c r="Q649" s="73"/>
      <c r="R649" s="74">
        <v>5.0640338359550501E-2</v>
      </c>
      <c r="S649" s="73">
        <v>3.2904857349379101E-3</v>
      </c>
      <c r="T649" s="74">
        <v>0</v>
      </c>
      <c r="U649" s="74">
        <v>0</v>
      </c>
      <c r="V649" s="74">
        <v>-2.2799179687198998E-2</v>
      </c>
      <c r="W649" s="73">
        <v>1.39915336774852E-3</v>
      </c>
      <c r="X649" s="74">
        <v>2.4169001666671901E-2</v>
      </c>
      <c r="Y649" s="73">
        <v>7.9136979382109999E-4</v>
      </c>
      <c r="Z649" s="73">
        <v>5.2010160339023399E-2</v>
      </c>
      <c r="AA649" s="73">
        <v>4.1609129810167098E-3</v>
      </c>
      <c r="AB649" s="73">
        <v>-5.3743054623042699E-2</v>
      </c>
      <c r="AC649" s="73">
        <v>-5.3743054623042699E-2</v>
      </c>
    </row>
    <row r="650" spans="1:29" x14ac:dyDescent="0.3">
      <c r="A650" t="s">
        <v>88</v>
      </c>
      <c r="B650" t="s">
        <v>98</v>
      </c>
      <c r="C650">
        <v>27159</v>
      </c>
      <c r="D650">
        <v>57</v>
      </c>
      <c r="E650" t="s">
        <v>94</v>
      </c>
      <c r="F650" t="s">
        <v>16</v>
      </c>
      <c r="G650">
        <v>590</v>
      </c>
      <c r="H650" t="s">
        <v>28</v>
      </c>
      <c r="I650" t="s">
        <v>171</v>
      </c>
      <c r="J650">
        <v>89</v>
      </c>
      <c r="L650" s="72">
        <v>4.5637761325842602E-2</v>
      </c>
      <c r="M650" s="73">
        <v>3.18010602239009E-3</v>
      </c>
      <c r="N650" s="72">
        <v>4.28552080228711E-2</v>
      </c>
      <c r="O650" s="73">
        <v>1.5092763492722699E-3</v>
      </c>
      <c r="P650" s="73"/>
      <c r="Q650" s="73"/>
      <c r="R650" s="74">
        <v>4.5637761325842602E-2</v>
      </c>
      <c r="S650" s="73">
        <v>3.18010602239009E-3</v>
      </c>
      <c r="T650" s="74">
        <v>0</v>
      </c>
      <c r="U650" s="74">
        <v>0</v>
      </c>
      <c r="V650" s="74">
        <v>7.5517032631086103E-3</v>
      </c>
      <c r="W650" s="73">
        <v>9.4480747874230002E-4</v>
      </c>
      <c r="X650" s="74">
        <v>3.5303504759762502E-2</v>
      </c>
      <c r="Y650" s="73">
        <v>9.5951533443870002E-4</v>
      </c>
      <c r="Z650" s="73">
        <v>8.8492969348713701E-2</v>
      </c>
      <c r="AA650" s="73">
        <v>4.3852846594683399E-3</v>
      </c>
      <c r="AB650" s="73">
        <v>-6.7726962614610001E-4</v>
      </c>
      <c r="AC650" s="73">
        <v>-6.7726962614610001E-4</v>
      </c>
    </row>
    <row r="651" spans="1:29" x14ac:dyDescent="0.3">
      <c r="A651" t="s">
        <v>88</v>
      </c>
      <c r="B651" t="s">
        <v>98</v>
      </c>
      <c r="C651">
        <v>27159</v>
      </c>
      <c r="D651">
        <v>57</v>
      </c>
      <c r="E651" t="s">
        <v>94</v>
      </c>
      <c r="F651" t="s">
        <v>16</v>
      </c>
      <c r="G651">
        <v>590</v>
      </c>
      <c r="H651" t="s">
        <v>28</v>
      </c>
      <c r="I651" t="s">
        <v>155</v>
      </c>
      <c r="J651">
        <v>164</v>
      </c>
      <c r="L651" s="72">
        <v>-7.3083884634146598E-3</v>
      </c>
      <c r="M651" s="73">
        <v>5.0871540956759997E-4</v>
      </c>
      <c r="N651" s="72">
        <v>2.14435994300738E-2</v>
      </c>
      <c r="O651" s="73">
        <v>1.0273938597121499E-3</v>
      </c>
      <c r="P651" s="73"/>
      <c r="Q651" s="73"/>
      <c r="R651" s="74">
        <v>-7.3083884634146598E-3</v>
      </c>
      <c r="S651" s="73">
        <v>5.0871540956759997E-4</v>
      </c>
      <c r="T651" s="74">
        <v>0</v>
      </c>
      <c r="U651" s="74">
        <v>0</v>
      </c>
      <c r="V651" s="74">
        <v>1.39076481320818E-2</v>
      </c>
      <c r="W651" s="73">
        <v>6.8411391076939998E-4</v>
      </c>
      <c r="X651" s="74">
        <v>7.53595129799196E-3</v>
      </c>
      <c r="Y651" s="73">
        <v>3.9207496141030002E-4</v>
      </c>
      <c r="Z651" s="73">
        <v>1.41352109666591E-2</v>
      </c>
      <c r="AA651" s="73">
        <v>8.9752448505649998E-4</v>
      </c>
      <c r="AB651" s="73">
        <v>-9.8386257671060698E-3</v>
      </c>
      <c r="AC651" s="73">
        <v>-9.8386257671060698E-3</v>
      </c>
    </row>
    <row r="652" spans="1:29" x14ac:dyDescent="0.3">
      <c r="A652" t="s">
        <v>88</v>
      </c>
      <c r="B652" t="s">
        <v>98</v>
      </c>
      <c r="C652">
        <v>27159</v>
      </c>
      <c r="D652">
        <v>57</v>
      </c>
      <c r="E652" t="s">
        <v>94</v>
      </c>
      <c r="F652" t="s">
        <v>16</v>
      </c>
      <c r="G652">
        <v>590</v>
      </c>
      <c r="H652" t="s">
        <v>28</v>
      </c>
      <c r="I652" t="s">
        <v>172</v>
      </c>
      <c r="J652">
        <v>164</v>
      </c>
      <c r="L652" s="72">
        <v>1.49378060243902E-2</v>
      </c>
      <c r="M652" s="73">
        <v>1.2872822905779101E-3</v>
      </c>
      <c r="N652" s="72">
        <v>9.7628147357508493E-2</v>
      </c>
      <c r="O652" s="73">
        <v>2.0166026327297498E-3</v>
      </c>
      <c r="P652" s="73"/>
      <c r="Q652" s="73"/>
      <c r="R652" s="74">
        <v>1.49378060243902E-2</v>
      </c>
      <c r="S652" s="73">
        <v>1.2872822905779101E-3</v>
      </c>
      <c r="T652" s="74">
        <v>0</v>
      </c>
      <c r="U652" s="74">
        <v>0</v>
      </c>
      <c r="V652" s="74">
        <v>8.3504237838805104E-2</v>
      </c>
      <c r="W652" s="73">
        <v>1.9048749750359901E-3</v>
      </c>
      <c r="X652" s="74">
        <v>1.41239095187033E-2</v>
      </c>
      <c r="Y652" s="73">
        <v>4.0746761645029999E-4</v>
      </c>
      <c r="Z652" s="73">
        <v>0.112565953381898</v>
      </c>
      <c r="AA652" s="73">
        <v>2.3884336450218499E-3</v>
      </c>
      <c r="AB652" s="73">
        <v>6.7584861457144502E-3</v>
      </c>
      <c r="AC652" s="73">
        <v>6.7584861457144502E-3</v>
      </c>
    </row>
    <row r="653" spans="1:29" x14ac:dyDescent="0.3">
      <c r="A653" t="s">
        <v>88</v>
      </c>
      <c r="B653" t="s">
        <v>98</v>
      </c>
      <c r="C653">
        <v>27159</v>
      </c>
      <c r="D653">
        <v>57</v>
      </c>
      <c r="E653" t="s">
        <v>94</v>
      </c>
      <c r="F653" t="s">
        <v>16</v>
      </c>
      <c r="G653">
        <v>590</v>
      </c>
      <c r="H653" t="s">
        <v>28</v>
      </c>
      <c r="I653" t="s">
        <v>173</v>
      </c>
      <c r="J653">
        <v>164</v>
      </c>
      <c r="L653" s="72">
        <v>1.0054508280487699E-2</v>
      </c>
      <c r="M653" s="73">
        <v>1.15208869479159E-3</v>
      </c>
      <c r="N653" s="72">
        <v>0.115950866320082</v>
      </c>
      <c r="O653" s="73">
        <v>2.6169793130913499E-3</v>
      </c>
      <c r="P653" s="73"/>
      <c r="Q653" s="73"/>
      <c r="R653" s="74">
        <v>1.0054508280487699E-2</v>
      </c>
      <c r="S653" s="73">
        <v>1.15208869479159E-3</v>
      </c>
      <c r="T653" s="74">
        <v>0</v>
      </c>
      <c r="U653" s="74">
        <v>0</v>
      </c>
      <c r="V653" s="74">
        <v>9.5334390230612603E-2</v>
      </c>
      <c r="W653" s="73">
        <v>2.2721712204773902E-3</v>
      </c>
      <c r="X653" s="74">
        <v>2.0616476089469801E-2</v>
      </c>
      <c r="Y653" s="73">
        <v>6.8024153246319999E-4</v>
      </c>
      <c r="Z653" s="73">
        <v>0.12600537460057001</v>
      </c>
      <c r="AA653" s="73">
        <v>2.9589006596765998E-3</v>
      </c>
      <c r="AB653" s="73">
        <v>6.7584861457144502E-3</v>
      </c>
      <c r="AC653" s="73">
        <v>6.7584861457144502E-3</v>
      </c>
    </row>
    <row r="654" spans="1:29" x14ac:dyDescent="0.3">
      <c r="A654" t="s">
        <v>88</v>
      </c>
      <c r="B654" t="s">
        <v>98</v>
      </c>
      <c r="C654">
        <v>27159</v>
      </c>
      <c r="D654">
        <v>57</v>
      </c>
      <c r="E654" t="s">
        <v>94</v>
      </c>
      <c r="F654" t="s">
        <v>16</v>
      </c>
      <c r="G654">
        <v>590</v>
      </c>
      <c r="H654" t="s">
        <v>28</v>
      </c>
      <c r="I654" t="s">
        <v>174</v>
      </c>
      <c r="J654">
        <v>164</v>
      </c>
      <c r="L654" s="72">
        <v>1.1673406987804801E-2</v>
      </c>
      <c r="M654" s="73">
        <v>1.3610704789139699E-3</v>
      </c>
      <c r="N654" s="72">
        <v>-2.3773910819173101E-3</v>
      </c>
      <c r="O654" s="73">
        <v>8.2678265948610003E-4</v>
      </c>
      <c r="P654" s="73"/>
      <c r="Q654" s="73"/>
      <c r="R654" s="74">
        <v>1.1673406987804801E-2</v>
      </c>
      <c r="S654" s="73">
        <v>1.3610704789139699E-3</v>
      </c>
      <c r="T654" s="74">
        <v>0</v>
      </c>
      <c r="U654" s="74">
        <v>0</v>
      </c>
      <c r="V654" s="74">
        <v>-1.15239006805124E-2</v>
      </c>
      <c r="W654" s="73">
        <v>9.5952485908449995E-4</v>
      </c>
      <c r="X654" s="74">
        <v>9.1465095985951497E-3</v>
      </c>
      <c r="Y654" s="73">
        <v>5.0053788033779995E-4</v>
      </c>
      <c r="Z654" s="73">
        <v>9.2960159058875398E-3</v>
      </c>
      <c r="AA654" s="73">
        <v>1.5257336605401801E-3</v>
      </c>
      <c r="AB654" s="73">
        <v>-3.8401765955591E-2</v>
      </c>
      <c r="AC654" s="73">
        <v>-3.8401765955591E-2</v>
      </c>
    </row>
    <row r="655" spans="1:29" x14ac:dyDescent="0.3">
      <c r="A655" t="s">
        <v>88</v>
      </c>
      <c r="B655" t="s">
        <v>98</v>
      </c>
      <c r="C655">
        <v>27159</v>
      </c>
      <c r="D655">
        <v>57</v>
      </c>
      <c r="E655" t="s">
        <v>94</v>
      </c>
      <c r="F655" t="s">
        <v>16</v>
      </c>
      <c r="G655">
        <v>590</v>
      </c>
      <c r="H655" t="s">
        <v>28</v>
      </c>
      <c r="I655" t="s">
        <v>175</v>
      </c>
      <c r="J655">
        <v>164</v>
      </c>
      <c r="L655" s="72">
        <v>8.1994523170731397E-3</v>
      </c>
      <c r="M655" s="73">
        <v>1.30003924888879E-3</v>
      </c>
      <c r="N655" s="72">
        <v>2.1391922867447798E-2</v>
      </c>
      <c r="O655" s="73">
        <v>9.9023146626809992E-4</v>
      </c>
      <c r="P655" s="73"/>
      <c r="Q655" s="73"/>
      <c r="R655" s="74">
        <v>8.1994523170731397E-3</v>
      </c>
      <c r="S655" s="73">
        <v>1.30003924888879E-3</v>
      </c>
      <c r="T655" s="74">
        <v>0</v>
      </c>
      <c r="U655" s="74">
        <v>0</v>
      </c>
      <c r="V655" s="74">
        <v>6.6158830325653397E-3</v>
      </c>
      <c r="W655" s="73">
        <v>5.5699161034340001E-4</v>
      </c>
      <c r="X655" s="74">
        <v>1.4776039834882401E-2</v>
      </c>
      <c r="Y655" s="73">
        <v>7.6497930072340001E-4</v>
      </c>
      <c r="Z655" s="73">
        <v>2.9591375184520902E-2</v>
      </c>
      <c r="AA655" s="73">
        <v>1.9861396434279299E-3</v>
      </c>
      <c r="AB655" s="73">
        <v>-1.0787996439850799E-2</v>
      </c>
      <c r="AC655" s="73">
        <v>-1.0787996439850799E-2</v>
      </c>
    </row>
    <row r="656" spans="1:29" x14ac:dyDescent="0.3">
      <c r="A656" t="s">
        <v>88</v>
      </c>
      <c r="B656" t="s">
        <v>98</v>
      </c>
      <c r="C656">
        <v>27159</v>
      </c>
      <c r="D656">
        <v>57</v>
      </c>
      <c r="E656" t="s">
        <v>94</v>
      </c>
      <c r="F656" t="s">
        <v>16</v>
      </c>
      <c r="G656">
        <v>590</v>
      </c>
      <c r="H656" t="s">
        <v>28</v>
      </c>
      <c r="I656" t="s">
        <v>176</v>
      </c>
      <c r="J656">
        <v>89</v>
      </c>
      <c r="L656" s="72">
        <v>0.33156111542696598</v>
      </c>
      <c r="M656" s="73">
        <v>6.6771123144998001E-3</v>
      </c>
      <c r="N656" s="72">
        <v>8.1376776698665207E-2</v>
      </c>
      <c r="O656" s="73">
        <v>1.82127449008347E-3</v>
      </c>
      <c r="P656" s="73"/>
      <c r="Q656" s="73"/>
      <c r="R656" s="74">
        <v>0.33156111542696598</v>
      </c>
      <c r="S656" s="73">
        <v>6.6771123144998001E-3</v>
      </c>
      <c r="T656" s="74">
        <v>0</v>
      </c>
      <c r="U656" s="74">
        <v>0</v>
      </c>
      <c r="V656" s="74">
        <v>5.1288454431332203E-2</v>
      </c>
      <c r="W656" s="73">
        <v>1.4155878410749799E-3</v>
      </c>
      <c r="X656" s="74">
        <v>3.00883222673329E-2</v>
      </c>
      <c r="Y656" s="73">
        <v>7.3263148728010003E-4</v>
      </c>
      <c r="Z656" s="73">
        <v>0.41293789212563098</v>
      </c>
      <c r="AA656" s="73">
        <v>7.7007242014989E-3</v>
      </c>
      <c r="AB656" s="73">
        <v>0.169498284946105</v>
      </c>
      <c r="AC656" s="73">
        <v>0.169498284946105</v>
      </c>
    </row>
    <row r="657" spans="1:29" x14ac:dyDescent="0.3">
      <c r="A657" t="s">
        <v>88</v>
      </c>
      <c r="B657" t="s">
        <v>98</v>
      </c>
      <c r="C657">
        <v>27159</v>
      </c>
      <c r="D657">
        <v>57</v>
      </c>
      <c r="E657" t="s">
        <v>94</v>
      </c>
      <c r="F657" t="s">
        <v>16</v>
      </c>
      <c r="G657">
        <v>590</v>
      </c>
      <c r="H657" t="s">
        <v>28</v>
      </c>
      <c r="I657" t="s">
        <v>177</v>
      </c>
      <c r="J657">
        <v>89</v>
      </c>
      <c r="L657" s="72">
        <v>3.0766915831460601E-2</v>
      </c>
      <c r="M657" s="73">
        <v>1.81585415756794E-3</v>
      </c>
      <c r="N657" s="72">
        <v>0.124396343813049</v>
      </c>
      <c r="O657" s="73">
        <v>1.6705311791170799E-3</v>
      </c>
      <c r="P657" s="73"/>
      <c r="Q657" s="73"/>
      <c r="R657" s="74">
        <v>3.0766915831460601E-2</v>
      </c>
      <c r="S657" s="73">
        <v>1.81585415756794E-3</v>
      </c>
      <c r="T657" s="74">
        <v>0</v>
      </c>
      <c r="U657" s="74">
        <v>0</v>
      </c>
      <c r="V657" s="74">
        <v>0.100678935499646</v>
      </c>
      <c r="W657" s="73">
        <v>1.52996036129881E-3</v>
      </c>
      <c r="X657" s="74">
        <v>2.3717408313402799E-2</v>
      </c>
      <c r="Y657" s="73">
        <v>4.0313263885140001E-4</v>
      </c>
      <c r="Z657" s="73">
        <v>0.15516325964451</v>
      </c>
      <c r="AA657" s="73">
        <v>2.7000670741453999E-3</v>
      </c>
      <c r="AB657" s="73">
        <v>8.1765341968095206E-2</v>
      </c>
      <c r="AC657" s="73">
        <v>8.1765341968095206E-2</v>
      </c>
    </row>
    <row r="658" spans="1:29" x14ac:dyDescent="0.3">
      <c r="A658" t="s">
        <v>88</v>
      </c>
      <c r="B658" t="s">
        <v>98</v>
      </c>
      <c r="C658">
        <v>27159</v>
      </c>
      <c r="D658">
        <v>57</v>
      </c>
      <c r="E658" t="s">
        <v>94</v>
      </c>
      <c r="F658" t="s">
        <v>16</v>
      </c>
      <c r="G658">
        <v>590</v>
      </c>
      <c r="H658" t="s">
        <v>28</v>
      </c>
      <c r="I658" t="s">
        <v>178</v>
      </c>
      <c r="J658">
        <v>89</v>
      </c>
      <c r="L658" s="72">
        <v>2.0095840797752701E-2</v>
      </c>
      <c r="M658" s="73">
        <v>1.3600389243537E-3</v>
      </c>
      <c r="N658" s="72">
        <v>0.14665059528534299</v>
      </c>
      <c r="O658" s="73">
        <v>2.0937152665586301E-3</v>
      </c>
      <c r="P658" s="73"/>
      <c r="Q658" s="73"/>
      <c r="R658" s="74">
        <v>2.0095840797752701E-2</v>
      </c>
      <c r="S658" s="73">
        <v>1.3600389243537E-3</v>
      </c>
      <c r="T658" s="74">
        <v>0</v>
      </c>
      <c r="U658" s="74">
        <v>0</v>
      </c>
      <c r="V658" s="74">
        <v>0.11352552258031</v>
      </c>
      <c r="W658" s="73">
        <v>1.76595810699142E-3</v>
      </c>
      <c r="X658" s="74">
        <v>3.3125072705033599E-2</v>
      </c>
      <c r="Y658" s="73">
        <v>6.2231419734500005E-4</v>
      </c>
      <c r="Z658" s="73">
        <v>0.166746436083096</v>
      </c>
      <c r="AA658" s="73">
        <v>2.7310193082455102E-3</v>
      </c>
      <c r="AB658" s="73">
        <v>8.1996211192886706E-2</v>
      </c>
      <c r="AC658" s="73">
        <v>8.1996211192886706E-2</v>
      </c>
    </row>
    <row r="659" spans="1:29" x14ac:dyDescent="0.3">
      <c r="A659" t="s">
        <v>88</v>
      </c>
      <c r="B659" t="s">
        <v>98</v>
      </c>
      <c r="C659">
        <v>27159</v>
      </c>
      <c r="D659">
        <v>57</v>
      </c>
      <c r="E659" t="s">
        <v>94</v>
      </c>
      <c r="F659" t="s">
        <v>16</v>
      </c>
      <c r="G659">
        <v>590</v>
      </c>
      <c r="H659" t="s">
        <v>28</v>
      </c>
      <c r="I659" t="s">
        <v>179</v>
      </c>
      <c r="J659">
        <v>89</v>
      </c>
      <c r="L659" s="72">
        <v>-1.8601103325842701E-2</v>
      </c>
      <c r="M659" s="73">
        <v>2.6383244315936602E-3</v>
      </c>
      <c r="N659" s="72">
        <v>-4.9476153409681398E-3</v>
      </c>
      <c r="O659" s="73">
        <v>1.7266655377811699E-3</v>
      </c>
      <c r="P659" s="73"/>
      <c r="Q659" s="73"/>
      <c r="R659" s="74">
        <v>-1.8601103325842701E-2</v>
      </c>
      <c r="S659" s="73">
        <v>2.6383244315936602E-3</v>
      </c>
      <c r="T659" s="74">
        <v>0</v>
      </c>
      <c r="U659" s="74">
        <v>0</v>
      </c>
      <c r="V659" s="74">
        <v>-2.0481986591123501E-2</v>
      </c>
      <c r="W659" s="73">
        <v>1.56428415025692E-3</v>
      </c>
      <c r="X659" s="74">
        <v>1.55343712501554E-2</v>
      </c>
      <c r="Y659" s="73">
        <v>6.1141766332989996E-4</v>
      </c>
      <c r="Z659" s="73">
        <v>-2.3548718666810801E-2</v>
      </c>
      <c r="AA659" s="73">
        <v>3.1393854640828301E-3</v>
      </c>
      <c r="AB659" s="73">
        <v>-0.124082189053192</v>
      </c>
      <c r="AC659" s="73">
        <v>-0.124082189053192</v>
      </c>
    </row>
    <row r="660" spans="1:29" x14ac:dyDescent="0.3">
      <c r="A660" t="s">
        <v>88</v>
      </c>
      <c r="B660" t="s">
        <v>98</v>
      </c>
      <c r="C660">
        <v>27159</v>
      </c>
      <c r="D660">
        <v>57</v>
      </c>
      <c r="E660" t="s">
        <v>94</v>
      </c>
      <c r="F660" t="s">
        <v>16</v>
      </c>
      <c r="G660">
        <v>590</v>
      </c>
      <c r="H660" t="s">
        <v>28</v>
      </c>
      <c r="I660" t="s">
        <v>180</v>
      </c>
      <c r="J660">
        <v>89</v>
      </c>
      <c r="L660" s="72">
        <v>-2.7275415842696601E-2</v>
      </c>
      <c r="M660" s="73">
        <v>2.7546190710313E-3</v>
      </c>
      <c r="N660" s="72">
        <v>2.9521391535441099E-2</v>
      </c>
      <c r="O660" s="73">
        <v>1.2056296195518199E-3</v>
      </c>
      <c r="P660" s="73"/>
      <c r="Q660" s="73"/>
      <c r="R660" s="74">
        <v>-2.7275415842696601E-2</v>
      </c>
      <c r="S660" s="73">
        <v>2.7546190710313E-3</v>
      </c>
      <c r="T660" s="74">
        <v>0</v>
      </c>
      <c r="U660" s="74">
        <v>0</v>
      </c>
      <c r="V660" s="74">
        <v>5.3386970567415801E-3</v>
      </c>
      <c r="W660" s="73">
        <v>9.9972164003510008E-4</v>
      </c>
      <c r="X660" s="74">
        <v>2.4182694478699501E-2</v>
      </c>
      <c r="Y660" s="73">
        <v>6.780911209246E-4</v>
      </c>
      <c r="Z660" s="73">
        <v>2.24597569274455E-3</v>
      </c>
      <c r="AA660" s="73">
        <v>3.1060397473725602E-3</v>
      </c>
      <c r="AB660" s="73">
        <v>-9.2954251373389904E-2</v>
      </c>
      <c r="AC660" s="73">
        <v>-9.2954251373389904E-2</v>
      </c>
    </row>
    <row r="661" spans="1:29" x14ac:dyDescent="0.3">
      <c r="A661" t="s">
        <v>88</v>
      </c>
      <c r="B661" t="s">
        <v>98</v>
      </c>
      <c r="C661">
        <v>27159</v>
      </c>
      <c r="D661">
        <v>57</v>
      </c>
      <c r="E661" t="s">
        <v>94</v>
      </c>
      <c r="F661" t="s">
        <v>16</v>
      </c>
      <c r="G661">
        <v>590</v>
      </c>
      <c r="H661" t="s">
        <v>28</v>
      </c>
      <c r="I661" t="s">
        <v>181</v>
      </c>
      <c r="J661">
        <v>164</v>
      </c>
      <c r="L661" s="72">
        <v>0.39073548102438999</v>
      </c>
      <c r="M661" s="73">
        <v>9.4517718942379696E-3</v>
      </c>
      <c r="N661" s="72">
        <v>7.1272084171801295E-2</v>
      </c>
      <c r="O661" s="73">
        <v>2.1579193165206499E-3</v>
      </c>
      <c r="P661" s="73"/>
      <c r="Q661" s="73"/>
      <c r="R661" s="74">
        <v>0.39073548102438999</v>
      </c>
      <c r="S661" s="73">
        <v>9.4517718942379696E-3</v>
      </c>
      <c r="T661" s="74">
        <v>0</v>
      </c>
      <c r="U661" s="74">
        <v>0</v>
      </c>
      <c r="V661" s="74">
        <v>5.5027454091704397E-2</v>
      </c>
      <c r="W661" s="73">
        <v>1.7655955799479399E-3</v>
      </c>
      <c r="X661" s="74">
        <v>1.62446300800968E-2</v>
      </c>
      <c r="Y661" s="73">
        <v>7.7639198782109996E-4</v>
      </c>
      <c r="Z661" s="73">
        <v>0.46200756519619102</v>
      </c>
      <c r="AA661" s="73">
        <v>1.10756996953674E-2</v>
      </c>
      <c r="AB661" s="73">
        <v>-1.54977986035707E-2</v>
      </c>
      <c r="AC661" s="73">
        <v>-1.54977986035707E-2</v>
      </c>
    </row>
    <row r="662" spans="1:29" x14ac:dyDescent="0.3">
      <c r="A662" t="s">
        <v>88</v>
      </c>
      <c r="B662" t="s">
        <v>98</v>
      </c>
      <c r="C662">
        <v>27159</v>
      </c>
      <c r="D662">
        <v>57</v>
      </c>
      <c r="E662" t="s">
        <v>94</v>
      </c>
      <c r="F662" t="s">
        <v>16</v>
      </c>
      <c r="G662">
        <v>590</v>
      </c>
      <c r="H662" t="s">
        <v>28</v>
      </c>
      <c r="I662" t="s">
        <v>182</v>
      </c>
      <c r="J662">
        <v>164</v>
      </c>
      <c r="L662" s="72">
        <v>1.25901676463415E-2</v>
      </c>
      <c r="M662" s="73">
        <v>1.00860498065418E-3</v>
      </c>
      <c r="N662" s="72">
        <v>0.100521688603457</v>
      </c>
      <c r="O662" s="73">
        <v>2.3051697910998802E-3</v>
      </c>
      <c r="P662" s="73"/>
      <c r="Q662" s="73"/>
      <c r="R662" s="74">
        <v>1.25901676463415E-2</v>
      </c>
      <c r="S662" s="73">
        <v>1.00860498065418E-3</v>
      </c>
      <c r="T662" s="74">
        <v>0</v>
      </c>
      <c r="U662" s="74">
        <v>0</v>
      </c>
      <c r="V662" s="74">
        <v>8.6425309638224396E-2</v>
      </c>
      <c r="W662" s="73">
        <v>2.1245268681270302E-3</v>
      </c>
      <c r="X662" s="74">
        <v>1.40963789652331E-2</v>
      </c>
      <c r="Y662" s="73">
        <v>4.048154436317E-4</v>
      </c>
      <c r="Z662" s="73">
        <v>0.113111856249799</v>
      </c>
      <c r="AA662" s="73">
        <v>2.5983205473882501E-3</v>
      </c>
      <c r="AB662" s="73">
        <v>5.8176140510716196E-3</v>
      </c>
      <c r="AC662" s="73">
        <v>5.8176140510716196E-3</v>
      </c>
    </row>
    <row r="663" spans="1:29" x14ac:dyDescent="0.3">
      <c r="A663" t="s">
        <v>88</v>
      </c>
      <c r="B663" t="s">
        <v>98</v>
      </c>
      <c r="C663">
        <v>27159</v>
      </c>
      <c r="D663">
        <v>57</v>
      </c>
      <c r="E663" t="s">
        <v>94</v>
      </c>
      <c r="F663" t="s">
        <v>16</v>
      </c>
      <c r="G663">
        <v>590</v>
      </c>
      <c r="H663" t="s">
        <v>28</v>
      </c>
      <c r="I663" t="s">
        <v>183</v>
      </c>
      <c r="J663">
        <v>164</v>
      </c>
      <c r="L663" s="72">
        <v>2.8658271158537398E-3</v>
      </c>
      <c r="M663" s="73">
        <v>8.0497766221690004E-4</v>
      </c>
      <c r="N663" s="72">
        <v>0.112126353604013</v>
      </c>
      <c r="O663" s="73">
        <v>2.7197130952263501E-3</v>
      </c>
      <c r="P663" s="73"/>
      <c r="Q663" s="73"/>
      <c r="R663" s="74">
        <v>2.8658271158537398E-3</v>
      </c>
      <c r="S663" s="73">
        <v>8.0497766221690004E-4</v>
      </c>
      <c r="T663" s="74">
        <v>0</v>
      </c>
      <c r="U663" s="74">
        <v>0</v>
      </c>
      <c r="V663" s="74">
        <v>9.3693425921678203E-2</v>
      </c>
      <c r="W663" s="73">
        <v>2.38051805330468E-3</v>
      </c>
      <c r="X663" s="74">
        <v>1.8432927682335599E-2</v>
      </c>
      <c r="Y663" s="73">
        <v>6.0177795140509995E-4</v>
      </c>
      <c r="Z663" s="73">
        <v>0.114992180719867</v>
      </c>
      <c r="AA663" s="73">
        <v>2.7389084484243501E-3</v>
      </c>
      <c r="AB663" s="73">
        <v>5.8176140510716196E-3</v>
      </c>
      <c r="AC663" s="73">
        <v>5.8176140510716196E-3</v>
      </c>
    </row>
    <row r="664" spans="1:29" x14ac:dyDescent="0.3">
      <c r="A664" t="s">
        <v>88</v>
      </c>
      <c r="B664" t="s">
        <v>98</v>
      </c>
      <c r="C664">
        <v>27159</v>
      </c>
      <c r="D664">
        <v>57</v>
      </c>
      <c r="E664" t="s">
        <v>94</v>
      </c>
      <c r="F664" t="s">
        <v>16</v>
      </c>
      <c r="G664">
        <v>590</v>
      </c>
      <c r="H664" t="s">
        <v>28</v>
      </c>
      <c r="I664" t="s">
        <v>184</v>
      </c>
      <c r="J664">
        <v>164</v>
      </c>
      <c r="L664" s="72">
        <v>-1.9342274573170601E-2</v>
      </c>
      <c r="M664" s="73">
        <v>1.7178313093026999E-3</v>
      </c>
      <c r="N664" s="72">
        <v>5.2720042879128796E-3</v>
      </c>
      <c r="O664" s="73">
        <v>6.4515852081880004E-4</v>
      </c>
      <c r="P664" s="73"/>
      <c r="Q664" s="73"/>
      <c r="R664" s="74">
        <v>-1.9342274573170601E-2</v>
      </c>
      <c r="S664" s="73">
        <v>1.7178313093026999E-3</v>
      </c>
      <c r="T664" s="74">
        <v>0</v>
      </c>
      <c r="U664" s="74">
        <v>0</v>
      </c>
      <c r="V664" s="74">
        <v>-1.6610792757447599E-3</v>
      </c>
      <c r="W664" s="73">
        <v>6.0470616214430004E-4</v>
      </c>
      <c r="X664" s="74">
        <v>6.9330835636576497E-3</v>
      </c>
      <c r="Y664" s="73">
        <v>4.2179463596000001E-4</v>
      </c>
      <c r="Z664" s="73">
        <v>-1.40702702852577E-2</v>
      </c>
      <c r="AA664" s="73">
        <v>1.8955553397567799E-3</v>
      </c>
      <c r="AB664" s="73">
        <v>-9.1285274595045901E-2</v>
      </c>
      <c r="AC664" s="73">
        <v>-9.1285274595045901E-2</v>
      </c>
    </row>
    <row r="665" spans="1:29" x14ac:dyDescent="0.3">
      <c r="A665" t="s">
        <v>88</v>
      </c>
      <c r="B665" t="s">
        <v>98</v>
      </c>
      <c r="C665">
        <v>27159</v>
      </c>
      <c r="D665">
        <v>57</v>
      </c>
      <c r="E665" t="s">
        <v>94</v>
      </c>
      <c r="F665" t="s">
        <v>16</v>
      </c>
      <c r="G665">
        <v>590</v>
      </c>
      <c r="H665" t="s">
        <v>28</v>
      </c>
      <c r="I665" t="s">
        <v>185</v>
      </c>
      <c r="J665">
        <v>164</v>
      </c>
      <c r="L665" s="72">
        <v>-2.7429710536585199E-2</v>
      </c>
      <c r="M665" s="73">
        <v>1.93699617631276E-3</v>
      </c>
      <c r="N665" s="72">
        <v>2.32535872245665E-2</v>
      </c>
      <c r="O665" s="73">
        <v>1.13792092702873E-3</v>
      </c>
      <c r="P665" s="73"/>
      <c r="Q665" s="73"/>
      <c r="R665" s="74">
        <v>-2.7429710536585199E-2</v>
      </c>
      <c r="S665" s="73">
        <v>1.93699617631276E-3</v>
      </c>
      <c r="T665" s="74">
        <v>0</v>
      </c>
      <c r="U665" s="74">
        <v>0</v>
      </c>
      <c r="V665" s="74">
        <v>1.23820894061295E-2</v>
      </c>
      <c r="W665" s="73">
        <v>7.6230352471630001E-4</v>
      </c>
      <c r="X665" s="74">
        <v>1.0871497818437E-2</v>
      </c>
      <c r="Y665" s="73">
        <v>5.8756309869590002E-4</v>
      </c>
      <c r="Z665" s="73">
        <v>-4.1761233120187497E-3</v>
      </c>
      <c r="AA665" s="73">
        <v>1.9132196940449401E-3</v>
      </c>
      <c r="AB665" s="73">
        <v>-8.2141504435524301E-2</v>
      </c>
      <c r="AC665" s="73">
        <v>-8.2141504435524301E-2</v>
      </c>
    </row>
    <row r="666" spans="1:29" x14ac:dyDescent="0.3">
      <c r="A666" t="s">
        <v>88</v>
      </c>
      <c r="B666" t="s">
        <v>98</v>
      </c>
      <c r="C666">
        <v>27159</v>
      </c>
      <c r="D666">
        <v>57</v>
      </c>
      <c r="E666" t="s">
        <v>94</v>
      </c>
      <c r="F666" t="s">
        <v>16</v>
      </c>
      <c r="G666">
        <v>590</v>
      </c>
      <c r="H666" t="s">
        <v>28</v>
      </c>
      <c r="I666" t="s">
        <v>186</v>
      </c>
      <c r="J666">
        <v>89</v>
      </c>
      <c r="L666" s="72">
        <v>0.125594795044943</v>
      </c>
      <c r="M666" s="73">
        <v>3.8558151401116899E-3</v>
      </c>
      <c r="N666" s="72">
        <v>3.5025682897650398E-3</v>
      </c>
      <c r="O666" s="73">
        <v>5.3442110072540001E-4</v>
      </c>
      <c r="P666" s="73"/>
      <c r="Q666" s="73"/>
      <c r="R666" s="74">
        <v>0.125594795044943</v>
      </c>
      <c r="S666" s="73">
        <v>3.8558151401116899E-3</v>
      </c>
      <c r="T666" s="74">
        <v>0</v>
      </c>
      <c r="U666" s="74">
        <v>0</v>
      </c>
      <c r="V666" s="74">
        <v>3.9588388116613199E-3</v>
      </c>
      <c r="W666" s="73">
        <v>4.0468518229750002E-4</v>
      </c>
      <c r="X666" s="74">
        <v>-4.5627052189629999E-4</v>
      </c>
      <c r="Y666" s="73">
        <v>1.8608649984400001E-4</v>
      </c>
      <c r="Z666" s="73">
        <v>0.129097363334708</v>
      </c>
      <c r="AA666" s="73">
        <v>4.05147937544925E-3</v>
      </c>
      <c r="AB666" s="73">
        <v>3.3854803621917902E-2</v>
      </c>
      <c r="AC666" s="73">
        <v>3.3854803621917902E-2</v>
      </c>
    </row>
    <row r="667" spans="1:29" x14ac:dyDescent="0.3">
      <c r="A667" t="s">
        <v>88</v>
      </c>
      <c r="B667" t="s">
        <v>98</v>
      </c>
      <c r="C667">
        <v>27159</v>
      </c>
      <c r="D667">
        <v>57</v>
      </c>
      <c r="E667" t="s">
        <v>94</v>
      </c>
      <c r="F667" t="s">
        <v>16</v>
      </c>
      <c r="G667">
        <v>590</v>
      </c>
      <c r="H667" t="s">
        <v>28</v>
      </c>
      <c r="I667" t="s">
        <v>187</v>
      </c>
      <c r="J667">
        <v>164</v>
      </c>
      <c r="L667" s="72">
        <v>7.6599913298780506E-2</v>
      </c>
      <c r="M667" s="73">
        <v>3.4740022709364498E-3</v>
      </c>
      <c r="N667" s="72">
        <v>1.9086347163437001E-3</v>
      </c>
      <c r="O667" s="73">
        <v>3.1117607499499999E-4</v>
      </c>
      <c r="P667" s="73"/>
      <c r="Q667" s="73"/>
      <c r="R667" s="74">
        <v>7.6599913298780506E-2</v>
      </c>
      <c r="S667" s="73">
        <v>3.4740022709364498E-3</v>
      </c>
      <c r="T667" s="74">
        <v>0</v>
      </c>
      <c r="U667" s="74">
        <v>0</v>
      </c>
      <c r="V667" s="74">
        <v>2.9673338253179502E-3</v>
      </c>
      <c r="W667" s="73">
        <v>2.5892154950140001E-4</v>
      </c>
      <c r="X667" s="74">
        <v>-1.0586991089742499E-3</v>
      </c>
      <c r="Y667" s="73">
        <v>1.384154852231E-4</v>
      </c>
      <c r="Z667" s="73">
        <v>7.8508548015124094E-2</v>
      </c>
      <c r="AA667" s="73">
        <v>3.5801668755109099E-3</v>
      </c>
      <c r="AB667" s="73">
        <v>-8.0484567030297393E-3</v>
      </c>
      <c r="AC667" s="73">
        <v>-8.0484567030297393E-3</v>
      </c>
    </row>
    <row r="668" spans="1:29" x14ac:dyDescent="0.3">
      <c r="A668" t="s">
        <v>88</v>
      </c>
      <c r="B668" t="s">
        <v>98</v>
      </c>
      <c r="C668">
        <v>27159</v>
      </c>
      <c r="D668">
        <v>57</v>
      </c>
      <c r="E668" t="s">
        <v>94</v>
      </c>
      <c r="F668" t="s">
        <v>16</v>
      </c>
      <c r="G668">
        <v>590</v>
      </c>
      <c r="H668" t="s">
        <v>28</v>
      </c>
      <c r="I668" t="s">
        <v>188</v>
      </c>
      <c r="J668">
        <v>89</v>
      </c>
      <c r="L668" s="72">
        <v>8.5693557696629105E-2</v>
      </c>
      <c r="M668" s="73">
        <v>2.6273402908352098E-3</v>
      </c>
      <c r="N668" s="72">
        <v>1.8361398165734799E-3</v>
      </c>
      <c r="O668" s="73">
        <v>5.1838469301859996E-4</v>
      </c>
      <c r="P668" s="73"/>
      <c r="Q668" s="73"/>
      <c r="R668" s="74">
        <v>8.5693557696629105E-2</v>
      </c>
      <c r="S668" s="73">
        <v>2.6273402908352098E-3</v>
      </c>
      <c r="T668" s="74">
        <v>0</v>
      </c>
      <c r="U668" s="74">
        <v>0</v>
      </c>
      <c r="V668" s="74">
        <v>2.9589505888710501E-3</v>
      </c>
      <c r="W668" s="73">
        <v>3.8757679166430002E-4</v>
      </c>
      <c r="X668" s="74">
        <v>-1.12281077229756E-3</v>
      </c>
      <c r="Y668" s="73">
        <v>1.8761554870109999E-4</v>
      </c>
      <c r="Z668" s="73">
        <v>8.7529697513202595E-2</v>
      </c>
      <c r="AA668" s="73">
        <v>2.7910854061843501E-3</v>
      </c>
      <c r="AB668" s="73">
        <v>2.36743822470371E-2</v>
      </c>
      <c r="AC668" s="73">
        <v>2.36743822470371E-2</v>
      </c>
    </row>
    <row r="669" spans="1:29" x14ac:dyDescent="0.3">
      <c r="A669" t="s">
        <v>88</v>
      </c>
      <c r="B669" t="s">
        <v>98</v>
      </c>
      <c r="C669">
        <v>27159</v>
      </c>
      <c r="D669">
        <v>57</v>
      </c>
      <c r="E669" t="s">
        <v>94</v>
      </c>
      <c r="F669" t="s">
        <v>16</v>
      </c>
      <c r="G669">
        <v>590</v>
      </c>
      <c r="H669" t="s">
        <v>28</v>
      </c>
      <c r="I669" t="s">
        <v>189</v>
      </c>
      <c r="J669">
        <v>164</v>
      </c>
      <c r="L669" s="72">
        <v>5.1436679048780402E-2</v>
      </c>
      <c r="M669" s="73">
        <v>2.34172289481824E-3</v>
      </c>
      <c r="N669" s="72">
        <v>8.7639573003149996E-4</v>
      </c>
      <c r="O669" s="73">
        <v>2.9909298198680002E-4</v>
      </c>
      <c r="P669" s="73"/>
      <c r="Q669" s="73"/>
      <c r="R669" s="74">
        <v>5.1436679048780402E-2</v>
      </c>
      <c r="S669" s="73">
        <v>2.34172289481824E-3</v>
      </c>
      <c r="T669" s="74">
        <v>0</v>
      </c>
      <c r="U669" s="74">
        <v>0</v>
      </c>
      <c r="V669" s="74">
        <v>2.29935524932782E-3</v>
      </c>
      <c r="W669" s="73">
        <v>2.4054194019269999E-4</v>
      </c>
      <c r="X669" s="74">
        <v>-1.42295951929633E-3</v>
      </c>
      <c r="Y669" s="73">
        <v>1.43669543891E-4</v>
      </c>
      <c r="Z669" s="73">
        <v>5.2313074778811898E-2</v>
      </c>
      <c r="AA669" s="73">
        <v>2.40520312841441E-3</v>
      </c>
      <c r="AB669" s="73">
        <v>-6.0013760224346697E-3</v>
      </c>
      <c r="AC669" s="73">
        <v>-6.0013760224346697E-3</v>
      </c>
    </row>
    <row r="670" spans="1:29" x14ac:dyDescent="0.3">
      <c r="A670" t="s">
        <v>88</v>
      </c>
      <c r="B670" t="s">
        <v>98</v>
      </c>
      <c r="C670">
        <v>27159</v>
      </c>
      <c r="D670">
        <v>57</v>
      </c>
      <c r="E670" t="s">
        <v>94</v>
      </c>
      <c r="F670" t="s">
        <v>16</v>
      </c>
      <c r="G670">
        <v>590</v>
      </c>
      <c r="H670" t="s">
        <v>28</v>
      </c>
      <c r="I670" t="s">
        <v>190</v>
      </c>
      <c r="J670">
        <v>89</v>
      </c>
      <c r="L670" s="72">
        <v>8.5693557696629105E-2</v>
      </c>
      <c r="M670" s="73">
        <v>2.6273402908352098E-3</v>
      </c>
      <c r="N670" s="72">
        <v>1.8361398165734799E-3</v>
      </c>
      <c r="O670" s="73">
        <v>5.1838469301859996E-4</v>
      </c>
      <c r="P670" s="73"/>
      <c r="Q670" s="73"/>
      <c r="R670" s="74">
        <v>8.5693557696629105E-2</v>
      </c>
      <c r="S670" s="73">
        <v>2.6273402908352098E-3</v>
      </c>
      <c r="T670" s="74">
        <v>0</v>
      </c>
      <c r="U670" s="74">
        <v>0</v>
      </c>
      <c r="V670" s="74">
        <v>2.9589505888710501E-3</v>
      </c>
      <c r="W670" s="73">
        <v>3.8757679166430002E-4</v>
      </c>
      <c r="X670" s="74">
        <v>-1.12281077229756E-3</v>
      </c>
      <c r="Y670" s="73">
        <v>1.8761554870109999E-4</v>
      </c>
      <c r="Z670" s="73">
        <v>8.7529697513202595E-2</v>
      </c>
      <c r="AA670" s="73">
        <v>2.7910854061843501E-3</v>
      </c>
      <c r="AB670" s="73">
        <v>2.36743822470371E-2</v>
      </c>
      <c r="AC670" s="73">
        <v>2.36743822470371E-2</v>
      </c>
    </row>
    <row r="671" spans="1:29" x14ac:dyDescent="0.3">
      <c r="A671" t="s">
        <v>88</v>
      </c>
      <c r="B671" t="s">
        <v>98</v>
      </c>
      <c r="C671">
        <v>27159</v>
      </c>
      <c r="D671">
        <v>57</v>
      </c>
      <c r="E671" t="s">
        <v>94</v>
      </c>
      <c r="F671" t="s">
        <v>16</v>
      </c>
      <c r="G671">
        <v>590</v>
      </c>
      <c r="H671" t="s">
        <v>28</v>
      </c>
      <c r="I671" t="s">
        <v>191</v>
      </c>
      <c r="J671">
        <v>164</v>
      </c>
      <c r="L671" s="72">
        <v>5.1436679048780402E-2</v>
      </c>
      <c r="M671" s="73">
        <v>2.34172289481824E-3</v>
      </c>
      <c r="N671" s="72">
        <v>8.7639573003149996E-4</v>
      </c>
      <c r="O671" s="73">
        <v>2.9909298198680002E-4</v>
      </c>
      <c r="P671" s="73"/>
      <c r="Q671" s="73"/>
      <c r="R671" s="74">
        <v>5.1436679048780402E-2</v>
      </c>
      <c r="S671" s="73">
        <v>2.34172289481824E-3</v>
      </c>
      <c r="T671" s="74">
        <v>0</v>
      </c>
      <c r="U671" s="74">
        <v>0</v>
      </c>
      <c r="V671" s="74">
        <v>2.29935524932782E-3</v>
      </c>
      <c r="W671" s="73">
        <v>2.4054194019269999E-4</v>
      </c>
      <c r="X671" s="74">
        <v>-1.42295951929633E-3</v>
      </c>
      <c r="Y671" s="73">
        <v>1.43669543891E-4</v>
      </c>
      <c r="Z671" s="73">
        <v>5.2313074778811898E-2</v>
      </c>
      <c r="AA671" s="73">
        <v>2.40520312841441E-3</v>
      </c>
      <c r="AB671" s="73">
        <v>-6.0013760224346697E-3</v>
      </c>
      <c r="AC671" s="73">
        <v>-6.0013760224346697E-3</v>
      </c>
    </row>
    <row r="672" spans="1:29" x14ac:dyDescent="0.3">
      <c r="A672" t="s">
        <v>88</v>
      </c>
      <c r="B672" t="s">
        <v>98</v>
      </c>
      <c r="C672">
        <v>27159</v>
      </c>
      <c r="D672">
        <v>57</v>
      </c>
      <c r="E672" t="s">
        <v>94</v>
      </c>
      <c r="F672" t="s">
        <v>16</v>
      </c>
      <c r="G672">
        <v>590</v>
      </c>
      <c r="H672" t="s">
        <v>28</v>
      </c>
      <c r="I672" t="s">
        <v>192</v>
      </c>
      <c r="J672">
        <v>89</v>
      </c>
      <c r="L672" s="72">
        <v>0.105624335460674</v>
      </c>
      <c r="M672" s="73">
        <v>3.23947196661951E-3</v>
      </c>
      <c r="N672" s="72">
        <v>2.65162593400928E-3</v>
      </c>
      <c r="O672" s="73">
        <v>5.2463707856700002E-4</v>
      </c>
      <c r="P672" s="73"/>
      <c r="Q672" s="73"/>
      <c r="R672" s="74">
        <v>0.105624335460674</v>
      </c>
      <c r="S672" s="73">
        <v>3.23947196661951E-3</v>
      </c>
      <c r="T672" s="74">
        <v>0</v>
      </c>
      <c r="U672" s="74">
        <v>0</v>
      </c>
      <c r="V672" s="74">
        <v>3.4457900728999502E-3</v>
      </c>
      <c r="W672" s="73">
        <v>3.9494363269919997E-4</v>
      </c>
      <c r="X672" s="74">
        <v>-7.9416413889070003E-4</v>
      </c>
      <c r="Y672" s="73">
        <v>1.862734226695E-4</v>
      </c>
      <c r="Z672" s="73">
        <v>0.108275961394683</v>
      </c>
      <c r="AA672" s="73">
        <v>3.4162594854999701E-3</v>
      </c>
      <c r="AB672" s="73">
        <v>2.86539266756081E-2</v>
      </c>
      <c r="AC672" s="73">
        <v>2.86539266756081E-2</v>
      </c>
    </row>
    <row r="673" spans="1:29" x14ac:dyDescent="0.3">
      <c r="A673" t="s">
        <v>88</v>
      </c>
      <c r="B673" t="s">
        <v>98</v>
      </c>
      <c r="C673">
        <v>27159</v>
      </c>
      <c r="D673">
        <v>57</v>
      </c>
      <c r="E673" t="s">
        <v>94</v>
      </c>
      <c r="F673" t="s">
        <v>16</v>
      </c>
      <c r="G673">
        <v>590</v>
      </c>
      <c r="H673" t="s">
        <v>28</v>
      </c>
      <c r="I673" t="s">
        <v>193</v>
      </c>
      <c r="J673">
        <v>164</v>
      </c>
      <c r="L673" s="72">
        <v>6.4012188658536501E-2</v>
      </c>
      <c r="M673" s="73">
        <v>2.90737550061082E-3</v>
      </c>
      <c r="N673" s="72">
        <v>1.4052295265166699E-3</v>
      </c>
      <c r="O673" s="73">
        <v>3.0338663314879999E-4</v>
      </c>
      <c r="P673" s="73"/>
      <c r="Q673" s="73"/>
      <c r="R673" s="74">
        <v>6.4012188658536501E-2</v>
      </c>
      <c r="S673" s="73">
        <v>2.90737550061082E-3</v>
      </c>
      <c r="T673" s="74">
        <v>0</v>
      </c>
      <c r="U673" s="74">
        <v>0</v>
      </c>
      <c r="V673" s="74">
        <v>2.6463895220426902E-3</v>
      </c>
      <c r="W673" s="73">
        <v>2.489592884329E-4</v>
      </c>
      <c r="X673" s="74">
        <v>-1.2411599955260101E-3</v>
      </c>
      <c r="Y673" s="73">
        <v>1.4076670508810001E-4</v>
      </c>
      <c r="Z673" s="73">
        <v>6.54174181850532E-2</v>
      </c>
      <c r="AA673" s="73">
        <v>2.9927195893408301E-3</v>
      </c>
      <c r="AB673" s="73">
        <v>-7.0247052602925696E-3</v>
      </c>
      <c r="AC673" s="73">
        <v>-7.0247052602925696E-3</v>
      </c>
    </row>
    <row r="674" spans="1:29" x14ac:dyDescent="0.3">
      <c r="A674" t="s">
        <v>88</v>
      </c>
      <c r="B674" t="s">
        <v>98</v>
      </c>
      <c r="C674">
        <v>27159</v>
      </c>
      <c r="D674">
        <v>57</v>
      </c>
      <c r="E674" t="s">
        <v>94</v>
      </c>
      <c r="F674" t="s">
        <v>16</v>
      </c>
      <c r="G674">
        <v>590</v>
      </c>
      <c r="H674" t="s">
        <v>28</v>
      </c>
      <c r="I674" t="s">
        <v>194</v>
      </c>
      <c r="J674">
        <v>89</v>
      </c>
      <c r="L674" s="72">
        <v>0.15562342894382</v>
      </c>
      <c r="M674" s="73">
        <v>4.7756349553310703E-3</v>
      </c>
      <c r="N674" s="72">
        <v>4.7738875665132999E-3</v>
      </c>
      <c r="O674" s="73">
        <v>5.4923791996109997E-4</v>
      </c>
      <c r="P674" s="73"/>
      <c r="Q674" s="73"/>
      <c r="R674" s="74">
        <v>0.15562342894382</v>
      </c>
      <c r="S674" s="73">
        <v>4.7756349553310703E-3</v>
      </c>
      <c r="T674" s="74">
        <v>0</v>
      </c>
      <c r="U674" s="74">
        <v>0</v>
      </c>
      <c r="V674" s="74">
        <v>4.7185284828517998E-3</v>
      </c>
      <c r="W674" s="73">
        <v>4.1949942260289998E-4</v>
      </c>
      <c r="X674" s="74">
        <v>5.5359083661499999E-5</v>
      </c>
      <c r="Y674" s="73">
        <v>1.8571416906399999E-4</v>
      </c>
      <c r="Z674" s="73">
        <v>0.16039731651033301</v>
      </c>
      <c r="AA674" s="73">
        <v>4.9948697663403001E-3</v>
      </c>
      <c r="AB674" s="73">
        <v>4.1633790762750998E-2</v>
      </c>
      <c r="AC674" s="73">
        <v>4.1633790762750998E-2</v>
      </c>
    </row>
    <row r="675" spans="1:29" x14ac:dyDescent="0.3">
      <c r="A675" t="s">
        <v>88</v>
      </c>
      <c r="B675" t="s">
        <v>98</v>
      </c>
      <c r="C675">
        <v>27159</v>
      </c>
      <c r="D675">
        <v>57</v>
      </c>
      <c r="E675" t="s">
        <v>94</v>
      </c>
      <c r="F675" t="s">
        <v>16</v>
      </c>
      <c r="G675">
        <v>590</v>
      </c>
      <c r="H675" t="s">
        <v>28</v>
      </c>
      <c r="I675" t="s">
        <v>195</v>
      </c>
      <c r="J675">
        <v>164</v>
      </c>
      <c r="L675" s="72">
        <v>9.5503894481707305E-2</v>
      </c>
      <c r="M675" s="73">
        <v>4.3252336869141301E-3</v>
      </c>
      <c r="N675" s="72">
        <v>2.6675362507090402E-3</v>
      </c>
      <c r="O675" s="73">
        <v>3.257752776221E-4</v>
      </c>
      <c r="P675" s="73"/>
      <c r="Q675" s="73"/>
      <c r="R675" s="74">
        <v>9.5503894481707305E-2</v>
      </c>
      <c r="S675" s="73">
        <v>4.3252336869141301E-3</v>
      </c>
      <c r="T675" s="74">
        <v>0</v>
      </c>
      <c r="U675" s="74">
        <v>0</v>
      </c>
      <c r="V675" s="74">
        <v>3.4522704279674799E-3</v>
      </c>
      <c r="W675" s="73">
        <v>2.7442309018280001E-4</v>
      </c>
      <c r="X675" s="74">
        <v>-7.8473417725839995E-4</v>
      </c>
      <c r="Y675" s="73">
        <v>1.3611555392789999E-4</v>
      </c>
      <c r="Z675" s="73">
        <v>9.8171430732416201E-2</v>
      </c>
      <c r="AA675" s="73">
        <v>4.4638362415908598E-3</v>
      </c>
      <c r="AB675" s="73">
        <v>-9.6216256538632708E-3</v>
      </c>
      <c r="AC675" s="73">
        <v>-9.6216256538632708E-3</v>
      </c>
    </row>
    <row r="676" spans="1:29" x14ac:dyDescent="0.3">
      <c r="A676" t="s">
        <v>88</v>
      </c>
      <c r="B676" t="s">
        <v>98</v>
      </c>
      <c r="C676">
        <v>27159</v>
      </c>
      <c r="D676">
        <v>57</v>
      </c>
      <c r="E676" t="s">
        <v>94</v>
      </c>
      <c r="F676" t="s">
        <v>16</v>
      </c>
      <c r="G676">
        <v>590</v>
      </c>
      <c r="H676" t="s">
        <v>28</v>
      </c>
      <c r="I676" t="s">
        <v>196</v>
      </c>
      <c r="J676">
        <v>89</v>
      </c>
      <c r="L676" s="72">
        <v>0.20564886582022401</v>
      </c>
      <c r="M676" s="73">
        <v>6.3188311614201503E-3</v>
      </c>
      <c r="N676" s="72">
        <v>6.81933295993225E-3</v>
      </c>
      <c r="O676" s="73">
        <v>5.7110160638520005E-4</v>
      </c>
      <c r="P676" s="73"/>
      <c r="Q676" s="73"/>
      <c r="R676" s="74">
        <v>0.20564886582022401</v>
      </c>
      <c r="S676" s="73">
        <v>6.3188311614201503E-3</v>
      </c>
      <c r="T676" s="74">
        <v>0</v>
      </c>
      <c r="U676" s="74">
        <v>0</v>
      </c>
      <c r="V676" s="74">
        <v>5.9290627813670498E-3</v>
      </c>
      <c r="W676" s="73">
        <v>4.3835506638100001E-4</v>
      </c>
      <c r="X676" s="74">
        <v>8.9027017856520003E-4</v>
      </c>
      <c r="Y676" s="73">
        <v>1.885532490952E-4</v>
      </c>
      <c r="Z676" s="73">
        <v>0.21246819878015599</v>
      </c>
      <c r="AA676" s="73">
        <v>6.5735786278441699E-3</v>
      </c>
      <c r="AB676" s="73">
        <v>5.4668424892274803E-2</v>
      </c>
      <c r="AC676" s="73">
        <v>5.4668424892274803E-2</v>
      </c>
    </row>
    <row r="677" spans="1:29" x14ac:dyDescent="0.3">
      <c r="A677" t="s">
        <v>88</v>
      </c>
      <c r="B677" t="s">
        <v>98</v>
      </c>
      <c r="C677">
        <v>27159</v>
      </c>
      <c r="D677">
        <v>57</v>
      </c>
      <c r="E677" t="s">
        <v>94</v>
      </c>
      <c r="F677" t="s">
        <v>16</v>
      </c>
      <c r="G677">
        <v>590</v>
      </c>
      <c r="H677" t="s">
        <v>28</v>
      </c>
      <c r="I677" t="s">
        <v>197</v>
      </c>
      <c r="J677">
        <v>164</v>
      </c>
      <c r="L677" s="72">
        <v>0.127082462743902</v>
      </c>
      <c r="M677" s="73">
        <v>5.7483611347366598E-3</v>
      </c>
      <c r="N677" s="72">
        <v>3.9218738125274396E-3</v>
      </c>
      <c r="O677" s="73">
        <v>3.5687416559640001E-4</v>
      </c>
      <c r="P677" s="73"/>
      <c r="Q677" s="73"/>
      <c r="R677" s="74">
        <v>0.127082462743902</v>
      </c>
      <c r="S677" s="73">
        <v>5.7483611347366598E-3</v>
      </c>
      <c r="T677" s="74">
        <v>0</v>
      </c>
      <c r="U677" s="74">
        <v>0</v>
      </c>
      <c r="V677" s="74">
        <v>4.2465541426626001E-3</v>
      </c>
      <c r="W677" s="73">
        <v>3.0278312676689997E-4</v>
      </c>
      <c r="X677" s="74">
        <v>-3.2468033013519998E-4</v>
      </c>
      <c r="Y677" s="73">
        <v>1.35735270029E-4</v>
      </c>
      <c r="Z677" s="73">
        <v>0.13100433655642901</v>
      </c>
      <c r="AA677" s="73">
        <v>5.9415230143559398E-3</v>
      </c>
      <c r="AB677" s="73">
        <v>-1.2215362728625201E-2</v>
      </c>
      <c r="AC677" s="73">
        <v>-1.2215362728625201E-2</v>
      </c>
    </row>
    <row r="678" spans="1:29" x14ac:dyDescent="0.3">
      <c r="A678" t="s">
        <v>88</v>
      </c>
      <c r="B678" t="s">
        <v>98</v>
      </c>
      <c r="C678">
        <v>27159</v>
      </c>
      <c r="D678">
        <v>57</v>
      </c>
      <c r="E678" t="s">
        <v>94</v>
      </c>
      <c r="F678" t="s">
        <v>16</v>
      </c>
      <c r="G678">
        <v>590</v>
      </c>
      <c r="H678" t="s">
        <v>28</v>
      </c>
      <c r="I678" t="s">
        <v>30</v>
      </c>
      <c r="J678">
        <v>89</v>
      </c>
      <c r="L678" s="72">
        <v>0.25579701622471901</v>
      </c>
      <c r="M678" s="73">
        <v>7.8686215704787798E-3</v>
      </c>
      <c r="N678" s="72">
        <v>8.8819678541269993E-3</v>
      </c>
      <c r="O678" s="73">
        <v>5.9669639860029998E-4</v>
      </c>
      <c r="P678" s="73"/>
      <c r="Q678" s="73"/>
      <c r="R678" s="74">
        <v>0.25579701622471901</v>
      </c>
      <c r="S678" s="73">
        <v>7.8686215704787798E-3</v>
      </c>
      <c r="T678" s="74">
        <v>0</v>
      </c>
      <c r="U678" s="74">
        <v>0</v>
      </c>
      <c r="V678" s="74">
        <v>7.1463403295746403E-3</v>
      </c>
      <c r="W678" s="73">
        <v>4.6212967235730002E-4</v>
      </c>
      <c r="X678" s="74">
        <v>1.7356275245523499E-3</v>
      </c>
      <c r="Y678" s="73">
        <v>1.937201487518E-4</v>
      </c>
      <c r="Z678" s="73">
        <v>0.26467898407884599</v>
      </c>
      <c r="AA678" s="73">
        <v>8.1639846724515693E-3</v>
      </c>
      <c r="AB678" s="73">
        <v>6.7480602979774804E-2</v>
      </c>
      <c r="AC678" s="73">
        <v>6.7480602979774804E-2</v>
      </c>
    </row>
    <row r="679" spans="1:29" x14ac:dyDescent="0.3">
      <c r="A679" t="s">
        <v>88</v>
      </c>
      <c r="B679" t="s">
        <v>98</v>
      </c>
      <c r="C679">
        <v>27159</v>
      </c>
      <c r="D679">
        <v>57</v>
      </c>
      <c r="E679" t="s">
        <v>94</v>
      </c>
      <c r="F679" t="s">
        <v>16</v>
      </c>
      <c r="G679">
        <v>590</v>
      </c>
      <c r="H679" t="s">
        <v>28</v>
      </c>
      <c r="I679" t="s">
        <v>29</v>
      </c>
      <c r="J679">
        <v>164</v>
      </c>
      <c r="L679" s="72">
        <v>0.158740926353658</v>
      </c>
      <c r="M679" s="73">
        <v>7.1766726656417798E-3</v>
      </c>
      <c r="N679" s="72">
        <v>5.1862288762532802E-3</v>
      </c>
      <c r="O679" s="73">
        <v>3.946628461119E-4</v>
      </c>
      <c r="P679" s="73"/>
      <c r="Q679" s="73"/>
      <c r="R679" s="74">
        <v>0.158740926353658</v>
      </c>
      <c r="S679" s="73">
        <v>7.1766726656417798E-3</v>
      </c>
      <c r="T679" s="74">
        <v>0</v>
      </c>
      <c r="U679" s="74">
        <v>0</v>
      </c>
      <c r="V679" s="74">
        <v>5.0469076288037198E-3</v>
      </c>
      <c r="W679" s="73">
        <v>3.332464960798E-4</v>
      </c>
      <c r="X679" s="74">
        <v>1.3932124744960001E-4</v>
      </c>
      <c r="Y679" s="73">
        <v>1.3963025408480001E-4</v>
      </c>
      <c r="Z679" s="73">
        <v>0.163927155229911</v>
      </c>
      <c r="AA679" s="73">
        <v>7.4250316598123501E-3</v>
      </c>
      <c r="AB679" s="73">
        <v>-1.5005949737672501E-2</v>
      </c>
      <c r="AC679" s="73">
        <v>-1.5005949737672501E-2</v>
      </c>
    </row>
    <row r="680" spans="1:29" x14ac:dyDescent="0.3">
      <c r="A680" t="s">
        <v>88</v>
      </c>
      <c r="B680" t="s">
        <v>98</v>
      </c>
      <c r="C680">
        <v>27159</v>
      </c>
      <c r="D680">
        <v>57</v>
      </c>
      <c r="E680" t="s">
        <v>94</v>
      </c>
      <c r="F680" t="s">
        <v>16</v>
      </c>
      <c r="G680">
        <v>590</v>
      </c>
      <c r="H680" t="s">
        <v>28</v>
      </c>
      <c r="I680" t="s">
        <v>33</v>
      </c>
      <c r="J680">
        <v>89</v>
      </c>
      <c r="L680" s="72">
        <v>0.125594795044943</v>
      </c>
      <c r="M680" s="73">
        <v>3.8558151401116899E-3</v>
      </c>
      <c r="N680" s="72">
        <v>3.5025682897650398E-3</v>
      </c>
      <c r="O680" s="73">
        <v>5.3442110072540001E-4</v>
      </c>
      <c r="P680" s="73"/>
      <c r="Q680" s="73"/>
      <c r="R680" s="74">
        <v>0.125594795044943</v>
      </c>
      <c r="S680" s="73">
        <v>3.8558151401116899E-3</v>
      </c>
      <c r="T680" s="74">
        <v>0</v>
      </c>
      <c r="U680" s="74">
        <v>0</v>
      </c>
      <c r="V680" s="74">
        <v>3.9588388116613199E-3</v>
      </c>
      <c r="W680" s="73">
        <v>4.0468518229750002E-4</v>
      </c>
      <c r="X680" s="74">
        <v>-4.5627052189629999E-4</v>
      </c>
      <c r="Y680" s="73">
        <v>1.8608649984400001E-4</v>
      </c>
      <c r="Z680" s="73">
        <v>0.129097363334708</v>
      </c>
      <c r="AA680" s="73">
        <v>4.05147937544925E-3</v>
      </c>
      <c r="AB680" s="73">
        <v>3.3854803621917902E-2</v>
      </c>
      <c r="AC680" s="73">
        <v>3.3854803621917902E-2</v>
      </c>
    </row>
    <row r="681" spans="1:29" x14ac:dyDescent="0.3">
      <c r="A681" t="s">
        <v>88</v>
      </c>
      <c r="B681" t="s">
        <v>98</v>
      </c>
      <c r="C681">
        <v>27159</v>
      </c>
      <c r="D681">
        <v>57</v>
      </c>
      <c r="E681" t="s">
        <v>94</v>
      </c>
      <c r="F681" t="s">
        <v>16</v>
      </c>
      <c r="G681">
        <v>590</v>
      </c>
      <c r="H681" t="s">
        <v>28</v>
      </c>
      <c r="I681" t="s">
        <v>32</v>
      </c>
      <c r="J681">
        <v>164</v>
      </c>
      <c r="L681" s="72">
        <v>7.6599913298780506E-2</v>
      </c>
      <c r="M681" s="73">
        <v>3.4740022709364498E-3</v>
      </c>
      <c r="N681" s="72">
        <v>1.9086347163437001E-3</v>
      </c>
      <c r="O681" s="73">
        <v>3.1117607499499999E-4</v>
      </c>
      <c r="P681" s="73"/>
      <c r="Q681" s="73"/>
      <c r="R681" s="74">
        <v>7.6599913298780506E-2</v>
      </c>
      <c r="S681" s="73">
        <v>3.4740022709364498E-3</v>
      </c>
      <c r="T681" s="74">
        <v>0</v>
      </c>
      <c r="U681" s="74">
        <v>0</v>
      </c>
      <c r="V681" s="74">
        <v>2.9673338253179502E-3</v>
      </c>
      <c r="W681" s="73">
        <v>2.5892154950140001E-4</v>
      </c>
      <c r="X681" s="74">
        <v>-1.0586991089742499E-3</v>
      </c>
      <c r="Y681" s="73">
        <v>1.384154852231E-4</v>
      </c>
      <c r="Z681" s="73">
        <v>7.8508548015124094E-2</v>
      </c>
      <c r="AA681" s="73">
        <v>3.5801668755109099E-3</v>
      </c>
      <c r="AB681" s="73">
        <v>-8.0484567030297393E-3</v>
      </c>
      <c r="AC681" s="73">
        <v>-8.0484567030297393E-3</v>
      </c>
    </row>
    <row r="682" spans="1:29" x14ac:dyDescent="0.3">
      <c r="A682" t="s">
        <v>88</v>
      </c>
      <c r="B682" t="s">
        <v>98</v>
      </c>
      <c r="C682">
        <v>27159</v>
      </c>
      <c r="D682">
        <v>57</v>
      </c>
      <c r="E682" t="s">
        <v>94</v>
      </c>
      <c r="F682" t="s">
        <v>16</v>
      </c>
      <c r="G682">
        <v>590</v>
      </c>
      <c r="H682" t="s">
        <v>28</v>
      </c>
      <c r="I682" t="s">
        <v>198</v>
      </c>
      <c r="J682">
        <v>89</v>
      </c>
      <c r="L682" s="72">
        <v>0.125594795044943</v>
      </c>
      <c r="M682" s="73">
        <v>3.8558151401116899E-3</v>
      </c>
      <c r="N682" s="72">
        <v>3.5025682897650398E-3</v>
      </c>
      <c r="O682" s="73">
        <v>5.3442110072540001E-4</v>
      </c>
      <c r="P682" s="73"/>
      <c r="Q682" s="73"/>
      <c r="R682" s="74">
        <v>0.125594795044943</v>
      </c>
      <c r="S682" s="73">
        <v>3.8558151401116899E-3</v>
      </c>
      <c r="T682" s="74">
        <v>0</v>
      </c>
      <c r="U682" s="74">
        <v>0</v>
      </c>
      <c r="V682" s="74">
        <v>3.9588388116613199E-3</v>
      </c>
      <c r="W682" s="73">
        <v>4.0468518229750002E-4</v>
      </c>
      <c r="X682" s="74">
        <v>-4.5627052189629999E-4</v>
      </c>
      <c r="Y682" s="73">
        <v>1.8608649984400001E-4</v>
      </c>
      <c r="Z682" s="73">
        <v>0.129097363334708</v>
      </c>
      <c r="AA682" s="73">
        <v>4.05147937544925E-3</v>
      </c>
      <c r="AB682" s="73">
        <v>3.3854803621917902E-2</v>
      </c>
      <c r="AC682" s="73">
        <v>3.3854803621917902E-2</v>
      </c>
    </row>
    <row r="683" spans="1:29" x14ac:dyDescent="0.3">
      <c r="A683" t="s">
        <v>88</v>
      </c>
      <c r="B683" t="s">
        <v>98</v>
      </c>
      <c r="C683">
        <v>27159</v>
      </c>
      <c r="D683">
        <v>57</v>
      </c>
      <c r="E683" t="s">
        <v>94</v>
      </c>
      <c r="F683" t="s">
        <v>16</v>
      </c>
      <c r="G683">
        <v>590</v>
      </c>
      <c r="H683" t="s">
        <v>28</v>
      </c>
      <c r="I683" t="s">
        <v>199</v>
      </c>
      <c r="J683">
        <v>164</v>
      </c>
      <c r="L683" s="72">
        <v>7.6599913298780506E-2</v>
      </c>
      <c r="M683" s="73">
        <v>3.4740022709364498E-3</v>
      </c>
      <c r="N683" s="72">
        <v>1.9086347163437001E-3</v>
      </c>
      <c r="O683" s="73">
        <v>3.1117607499499999E-4</v>
      </c>
      <c r="P683" s="73"/>
      <c r="Q683" s="73"/>
      <c r="R683" s="74">
        <v>7.6599913298780506E-2</v>
      </c>
      <c r="S683" s="73">
        <v>3.4740022709364498E-3</v>
      </c>
      <c r="T683" s="74">
        <v>0</v>
      </c>
      <c r="U683" s="74">
        <v>0</v>
      </c>
      <c r="V683" s="74">
        <v>2.9673338253179502E-3</v>
      </c>
      <c r="W683" s="73">
        <v>2.5892154950140001E-4</v>
      </c>
      <c r="X683" s="74">
        <v>-1.0586991089742499E-3</v>
      </c>
      <c r="Y683" s="73">
        <v>1.384154852231E-4</v>
      </c>
      <c r="Z683" s="73">
        <v>7.8508548015124094E-2</v>
      </c>
      <c r="AA683" s="73">
        <v>3.5801668755109099E-3</v>
      </c>
      <c r="AB683" s="73">
        <v>-8.0484567030297393E-3</v>
      </c>
      <c r="AC683" s="73">
        <v>-8.0484567030297393E-3</v>
      </c>
    </row>
    <row r="684" spans="1:29" x14ac:dyDescent="0.3">
      <c r="A684" t="s">
        <v>88</v>
      </c>
      <c r="B684" t="s">
        <v>98</v>
      </c>
      <c r="C684">
        <v>27159</v>
      </c>
      <c r="D684">
        <v>57</v>
      </c>
      <c r="E684" t="s">
        <v>94</v>
      </c>
      <c r="F684" t="s">
        <v>16</v>
      </c>
      <c r="G684">
        <v>590</v>
      </c>
      <c r="H684" t="s">
        <v>28</v>
      </c>
      <c r="I684" t="s">
        <v>200</v>
      </c>
      <c r="J684">
        <v>89</v>
      </c>
      <c r="L684" s="72">
        <v>0.125594795044943</v>
      </c>
      <c r="M684" s="73">
        <v>3.8558151401116899E-3</v>
      </c>
      <c r="N684" s="72">
        <v>3.5025682897650398E-3</v>
      </c>
      <c r="O684" s="73">
        <v>5.3442110072540001E-4</v>
      </c>
      <c r="P684" s="73"/>
      <c r="Q684" s="73"/>
      <c r="R684" s="74">
        <v>0.125594795044943</v>
      </c>
      <c r="S684" s="73">
        <v>3.8558151401116899E-3</v>
      </c>
      <c r="T684" s="74">
        <v>0</v>
      </c>
      <c r="U684" s="74">
        <v>0</v>
      </c>
      <c r="V684" s="74">
        <v>3.9588388116613199E-3</v>
      </c>
      <c r="W684" s="73">
        <v>4.0468518229750002E-4</v>
      </c>
      <c r="X684" s="74">
        <v>-4.5627052189629999E-4</v>
      </c>
      <c r="Y684" s="73">
        <v>1.8608649984400001E-4</v>
      </c>
      <c r="Z684" s="73">
        <v>0.129097363334708</v>
      </c>
      <c r="AA684" s="73">
        <v>4.05147937544925E-3</v>
      </c>
      <c r="AB684" s="73">
        <v>3.3854803621917902E-2</v>
      </c>
      <c r="AC684" s="73">
        <v>3.3854803621917902E-2</v>
      </c>
    </row>
    <row r="685" spans="1:29" x14ac:dyDescent="0.3">
      <c r="A685" t="s">
        <v>88</v>
      </c>
      <c r="B685" t="s">
        <v>98</v>
      </c>
      <c r="C685">
        <v>27159</v>
      </c>
      <c r="D685">
        <v>57</v>
      </c>
      <c r="E685" t="s">
        <v>94</v>
      </c>
      <c r="F685" t="s">
        <v>16</v>
      </c>
      <c r="G685">
        <v>590</v>
      </c>
      <c r="H685" t="s">
        <v>28</v>
      </c>
      <c r="I685" t="s">
        <v>201</v>
      </c>
      <c r="J685">
        <v>164</v>
      </c>
      <c r="L685" s="72">
        <v>7.6599913298780506E-2</v>
      </c>
      <c r="M685" s="73">
        <v>3.4740022709364498E-3</v>
      </c>
      <c r="N685" s="72">
        <v>1.9086347163437001E-3</v>
      </c>
      <c r="O685" s="73">
        <v>3.1117607499499999E-4</v>
      </c>
      <c r="P685" s="73"/>
      <c r="Q685" s="73"/>
      <c r="R685" s="74">
        <v>7.6599913298780506E-2</v>
      </c>
      <c r="S685" s="73">
        <v>3.4740022709364498E-3</v>
      </c>
      <c r="T685" s="74">
        <v>0</v>
      </c>
      <c r="U685" s="74">
        <v>0</v>
      </c>
      <c r="V685" s="74">
        <v>2.9673338253179502E-3</v>
      </c>
      <c r="W685" s="73">
        <v>2.5892154950140001E-4</v>
      </c>
      <c r="X685" s="74">
        <v>-1.0586991089742499E-3</v>
      </c>
      <c r="Y685" s="73">
        <v>1.384154852231E-4</v>
      </c>
      <c r="Z685" s="73">
        <v>7.8508548015124094E-2</v>
      </c>
      <c r="AA685" s="73">
        <v>3.5801668755109099E-3</v>
      </c>
      <c r="AB685" s="73">
        <v>-8.0484567030297393E-3</v>
      </c>
      <c r="AC685" s="73">
        <v>-8.0484567030297393E-3</v>
      </c>
    </row>
    <row r="686" spans="1:29" x14ac:dyDescent="0.3">
      <c r="A686" t="s">
        <v>88</v>
      </c>
      <c r="B686" t="s">
        <v>98</v>
      </c>
      <c r="C686">
        <v>27159</v>
      </c>
      <c r="D686">
        <v>57</v>
      </c>
      <c r="E686" t="s">
        <v>94</v>
      </c>
      <c r="F686" t="s">
        <v>16</v>
      </c>
      <c r="G686">
        <v>590</v>
      </c>
      <c r="H686" t="s">
        <v>28</v>
      </c>
      <c r="I686" t="s">
        <v>202</v>
      </c>
      <c r="J686">
        <v>89</v>
      </c>
      <c r="L686" s="72">
        <v>0.15562342894382</v>
      </c>
      <c r="M686" s="73">
        <v>4.7756349553310703E-3</v>
      </c>
      <c r="N686" s="72">
        <v>4.7738875665132999E-3</v>
      </c>
      <c r="O686" s="73">
        <v>5.4923791996109997E-4</v>
      </c>
      <c r="P686" s="73"/>
      <c r="Q686" s="73"/>
      <c r="R686" s="74">
        <v>0.15562342894382</v>
      </c>
      <c r="S686" s="73">
        <v>4.7756349553310703E-3</v>
      </c>
      <c r="T686" s="74">
        <v>0</v>
      </c>
      <c r="U686" s="74">
        <v>0</v>
      </c>
      <c r="V686" s="74">
        <v>4.7185284828517998E-3</v>
      </c>
      <c r="W686" s="73">
        <v>4.1949942260289998E-4</v>
      </c>
      <c r="X686" s="74">
        <v>5.5359083661499999E-5</v>
      </c>
      <c r="Y686" s="73">
        <v>1.8571416906399999E-4</v>
      </c>
      <c r="Z686" s="73">
        <v>0.16039731651033301</v>
      </c>
      <c r="AA686" s="73">
        <v>4.9948697663403001E-3</v>
      </c>
      <c r="AB686" s="73">
        <v>4.1633790762750998E-2</v>
      </c>
      <c r="AC686" s="73">
        <v>4.1633790762750998E-2</v>
      </c>
    </row>
    <row r="687" spans="1:29" x14ac:dyDescent="0.3">
      <c r="A687" t="s">
        <v>88</v>
      </c>
      <c r="B687" t="s">
        <v>98</v>
      </c>
      <c r="C687">
        <v>27159</v>
      </c>
      <c r="D687">
        <v>57</v>
      </c>
      <c r="E687" t="s">
        <v>94</v>
      </c>
      <c r="F687" t="s">
        <v>16</v>
      </c>
      <c r="G687">
        <v>590</v>
      </c>
      <c r="H687" t="s">
        <v>28</v>
      </c>
      <c r="I687" t="s">
        <v>203</v>
      </c>
      <c r="J687">
        <v>164</v>
      </c>
      <c r="L687" s="72">
        <v>9.5503894481707305E-2</v>
      </c>
      <c r="M687" s="73">
        <v>4.3252336869141301E-3</v>
      </c>
      <c r="N687" s="72">
        <v>2.6675362507090402E-3</v>
      </c>
      <c r="O687" s="73">
        <v>3.257752776221E-4</v>
      </c>
      <c r="P687" s="73"/>
      <c r="Q687" s="73"/>
      <c r="R687" s="74">
        <v>9.5503894481707305E-2</v>
      </c>
      <c r="S687" s="73">
        <v>4.3252336869141301E-3</v>
      </c>
      <c r="T687" s="74">
        <v>0</v>
      </c>
      <c r="U687" s="74">
        <v>0</v>
      </c>
      <c r="V687" s="74">
        <v>3.4522704279674799E-3</v>
      </c>
      <c r="W687" s="73">
        <v>2.7442309018280001E-4</v>
      </c>
      <c r="X687" s="74">
        <v>-7.8473417725839995E-4</v>
      </c>
      <c r="Y687" s="73">
        <v>1.3611555392789999E-4</v>
      </c>
      <c r="Z687" s="73">
        <v>9.8171430732416201E-2</v>
      </c>
      <c r="AA687" s="73">
        <v>4.4638362415908598E-3</v>
      </c>
      <c r="AB687" s="73">
        <v>-9.6216256538632708E-3</v>
      </c>
      <c r="AC687" s="73">
        <v>-9.6216256538632708E-3</v>
      </c>
    </row>
    <row r="688" spans="1:29" x14ac:dyDescent="0.3">
      <c r="A688" t="s">
        <v>88</v>
      </c>
      <c r="B688" t="s">
        <v>98</v>
      </c>
      <c r="C688">
        <v>27159</v>
      </c>
      <c r="D688">
        <v>57</v>
      </c>
      <c r="E688" t="s">
        <v>94</v>
      </c>
      <c r="F688" t="s">
        <v>39</v>
      </c>
      <c r="G688">
        <v>512</v>
      </c>
      <c r="H688" t="s">
        <v>157</v>
      </c>
      <c r="I688" t="s">
        <v>159</v>
      </c>
      <c r="J688">
        <v>89</v>
      </c>
      <c r="L688" s="72">
        <v>0.33861997770786501</v>
      </c>
      <c r="M688" s="73">
        <v>7.6823693087828696E-3</v>
      </c>
      <c r="N688" s="72">
        <v>0.35099843659019297</v>
      </c>
      <c r="O688" s="73">
        <v>4.5347866534417901E-3</v>
      </c>
      <c r="P688" s="73"/>
      <c r="Q688" s="73"/>
      <c r="R688" s="74">
        <v>0.33861997770786501</v>
      </c>
      <c r="S688" s="73">
        <v>7.6823693087828696E-3</v>
      </c>
      <c r="T688" s="74">
        <v>0</v>
      </c>
      <c r="U688" s="74">
        <v>0</v>
      </c>
      <c r="V688" s="74">
        <v>0.255567713699135</v>
      </c>
      <c r="W688" s="73">
        <v>3.8345616142489601E-3</v>
      </c>
      <c r="X688" s="74">
        <v>9.5430722891057501E-2</v>
      </c>
      <c r="Y688" s="73">
        <v>1.63984841807935E-3</v>
      </c>
      <c r="Z688" s="73">
        <v>0.68961841429805804</v>
      </c>
      <c r="AA688" s="73">
        <v>1.03426041632971E-2</v>
      </c>
      <c r="AB688" s="73">
        <v>0.39426074943531297</v>
      </c>
      <c r="AC688" s="73">
        <v>0.39426074943531297</v>
      </c>
    </row>
    <row r="689" spans="1:29" x14ac:dyDescent="0.3">
      <c r="A689" t="s">
        <v>88</v>
      </c>
      <c r="B689" t="s">
        <v>98</v>
      </c>
      <c r="C689">
        <v>27159</v>
      </c>
      <c r="D689">
        <v>57</v>
      </c>
      <c r="E689" t="s">
        <v>94</v>
      </c>
      <c r="F689" t="s">
        <v>39</v>
      </c>
      <c r="G689">
        <v>512</v>
      </c>
      <c r="H689" t="s">
        <v>157</v>
      </c>
      <c r="I689" t="s">
        <v>158</v>
      </c>
      <c r="J689">
        <v>164</v>
      </c>
      <c r="L689" s="72">
        <v>1.2743765773414599</v>
      </c>
      <c r="M689" s="73">
        <v>1.2686012049703399E-2</v>
      </c>
      <c r="N689" s="72">
        <v>0.17156472686895799</v>
      </c>
      <c r="O689" s="73">
        <v>4.4062187652175004E-3</v>
      </c>
      <c r="P689" s="73"/>
      <c r="Q689" s="73"/>
      <c r="R689" s="74">
        <v>1.2743765773414599</v>
      </c>
      <c r="S689" s="73">
        <v>1.2686012049703399E-2</v>
      </c>
      <c r="T689" s="74">
        <v>0</v>
      </c>
      <c r="U689" s="74">
        <v>0</v>
      </c>
      <c r="V689" s="74">
        <v>0.123970234873236</v>
      </c>
      <c r="W689" s="73">
        <v>3.5098423782319301E-3</v>
      </c>
      <c r="X689" s="74">
        <v>4.75944919957225E-2</v>
      </c>
      <c r="Y689" s="73">
        <v>1.6509531019781999E-3</v>
      </c>
      <c r="Z689" s="73">
        <v>1.4459413042104201</v>
      </c>
      <c r="AA689" s="73">
        <v>1.41807953840173E-2</v>
      </c>
      <c r="AB689" s="73">
        <v>0.81851722613571298</v>
      </c>
      <c r="AC689" s="73">
        <v>0.81851722613571298</v>
      </c>
    </row>
    <row r="690" spans="1:29" x14ac:dyDescent="0.3">
      <c r="A690" t="s">
        <v>88</v>
      </c>
      <c r="B690" t="s">
        <v>98</v>
      </c>
      <c r="C690">
        <v>27159</v>
      </c>
      <c r="D690">
        <v>57</v>
      </c>
      <c r="E690" t="s">
        <v>94</v>
      </c>
      <c r="F690" t="s">
        <v>42</v>
      </c>
      <c r="G690">
        <v>528</v>
      </c>
      <c r="H690" t="s">
        <v>49</v>
      </c>
      <c r="I690" t="s">
        <v>51</v>
      </c>
      <c r="J690">
        <v>36</v>
      </c>
      <c r="L690" s="72">
        <v>2.2326099888888999E-2</v>
      </c>
      <c r="M690" s="73">
        <v>1.3144067258229E-3</v>
      </c>
      <c r="N690" s="72">
        <v>-9.7847227216321508E-3</v>
      </c>
      <c r="O690" s="73">
        <v>8.0857544933331995E-3</v>
      </c>
      <c r="P690" s="73"/>
      <c r="Q690" s="73"/>
      <c r="R690" s="74">
        <v>2.2326099888888999E-2</v>
      </c>
      <c r="S690" s="73">
        <v>1.3144067258229E-3</v>
      </c>
      <c r="T690" s="74">
        <v>0</v>
      </c>
      <c r="U690" s="74">
        <v>0</v>
      </c>
      <c r="V690" s="74">
        <v>-9.7849274888749897E-3</v>
      </c>
      <c r="W690" s="73">
        <v>8.0856977438930402E-3</v>
      </c>
      <c r="X690" s="74">
        <v>2.0476724279999999E-7</v>
      </c>
      <c r="Y690" s="73">
        <v>2.345615713E-7</v>
      </c>
      <c r="Z690" s="73">
        <v>1.25413771672568E-2</v>
      </c>
      <c r="AA690" s="73">
        <v>8.3465402689840394E-3</v>
      </c>
      <c r="AB690" s="73">
        <v>-0.154158566725283</v>
      </c>
      <c r="AC690" s="73">
        <v>-0.154158566725283</v>
      </c>
    </row>
    <row r="691" spans="1:29" x14ac:dyDescent="0.3">
      <c r="A691" t="s">
        <v>88</v>
      </c>
      <c r="B691" t="s">
        <v>98</v>
      </c>
      <c r="C691">
        <v>27159</v>
      </c>
      <c r="D691">
        <v>57</v>
      </c>
      <c r="E691" t="s">
        <v>94</v>
      </c>
      <c r="F691" t="s">
        <v>42</v>
      </c>
      <c r="G691">
        <v>528</v>
      </c>
      <c r="H691" t="s">
        <v>49</v>
      </c>
      <c r="I691" t="s">
        <v>50</v>
      </c>
      <c r="J691">
        <v>123</v>
      </c>
      <c r="K691">
        <v>1</v>
      </c>
      <c r="L691" s="72">
        <v>8.9673524707317098E-2</v>
      </c>
      <c r="M691" s="73">
        <v>1.3485402018555399E-3</v>
      </c>
      <c r="N691" s="72">
        <v>2.08971168455734E-2</v>
      </c>
      <c r="O691" s="73">
        <v>4.4088690621270002E-4</v>
      </c>
      <c r="P691" s="73"/>
      <c r="Q691" s="73"/>
      <c r="R691" s="74">
        <v>8.9673524707317098E-2</v>
      </c>
      <c r="S691" s="73">
        <v>1.3485402018555399E-3</v>
      </c>
      <c r="T691" s="74">
        <v>0</v>
      </c>
      <c r="U691" s="74">
        <v>0</v>
      </c>
      <c r="V691" s="74">
        <v>2.08951155847979E-2</v>
      </c>
      <c r="W691" s="73">
        <v>4.4080873538209999E-4</v>
      </c>
      <c r="X691" s="74">
        <v>2.0012607755000001E-6</v>
      </c>
      <c r="Y691" s="73">
        <v>1.4866210316999999E-6</v>
      </c>
      <c r="Z691" s="73">
        <v>0.11057064155288999</v>
      </c>
      <c r="AA691" s="73">
        <v>1.5474472085271599E-3</v>
      </c>
      <c r="AB691" s="73">
        <v>6.6851774753075896E-2</v>
      </c>
      <c r="AC691" s="73">
        <v>0.14281848423365001</v>
      </c>
    </row>
    <row r="692" spans="1:29" x14ac:dyDescent="0.3">
      <c r="A692" t="s">
        <v>88</v>
      </c>
      <c r="B692" t="s">
        <v>98</v>
      </c>
      <c r="C692">
        <v>27159</v>
      </c>
      <c r="D692">
        <v>57</v>
      </c>
      <c r="E692" t="s">
        <v>94</v>
      </c>
      <c r="F692" t="s">
        <v>42</v>
      </c>
      <c r="G692">
        <v>590</v>
      </c>
      <c r="H692" t="s">
        <v>28</v>
      </c>
      <c r="I692" t="s">
        <v>204</v>
      </c>
      <c r="J692">
        <v>36</v>
      </c>
      <c r="L692" s="72">
        <v>6.7079699500000395E-2</v>
      </c>
      <c r="M692" s="73">
        <v>4.0889306609989998E-4</v>
      </c>
      <c r="N692" s="72">
        <v>1.8176731265808699E-2</v>
      </c>
      <c r="O692" s="73">
        <v>6.5562030674453497E-3</v>
      </c>
      <c r="P692" s="73"/>
      <c r="Q692" s="73"/>
      <c r="R692" s="74">
        <v>6.7079699500000395E-2</v>
      </c>
      <c r="S692" s="73">
        <v>4.0889306609989998E-4</v>
      </c>
      <c r="T692" s="74">
        <v>0</v>
      </c>
      <c r="U692" s="74">
        <v>0</v>
      </c>
      <c r="V692" s="74">
        <v>1.5713315734874899E-2</v>
      </c>
      <c r="W692" s="73">
        <v>6.5562079867231803E-3</v>
      </c>
      <c r="X692" s="74">
        <v>2.4634155309336998E-3</v>
      </c>
      <c r="Y692" s="73">
        <v>4.9648812400000003E-8</v>
      </c>
      <c r="Z692" s="73">
        <v>8.5256430765809105E-2</v>
      </c>
      <c r="AA692" s="73">
        <v>6.52600637494259E-3</v>
      </c>
      <c r="AB692" s="73">
        <v>-1.69547340261018E-2</v>
      </c>
      <c r="AC692" s="73">
        <v>-1.69547340261018E-2</v>
      </c>
    </row>
    <row r="693" spans="1:29" x14ac:dyDescent="0.3">
      <c r="A693" t="s">
        <v>88</v>
      </c>
      <c r="B693" t="s">
        <v>98</v>
      </c>
      <c r="C693">
        <v>27159</v>
      </c>
      <c r="D693">
        <v>57</v>
      </c>
      <c r="E693" t="s">
        <v>94</v>
      </c>
      <c r="F693" t="s">
        <v>42</v>
      </c>
      <c r="G693">
        <v>590</v>
      </c>
      <c r="H693" t="s">
        <v>28</v>
      </c>
      <c r="I693" t="s">
        <v>205</v>
      </c>
      <c r="J693">
        <v>123</v>
      </c>
      <c r="K693">
        <v>1</v>
      </c>
      <c r="L693" s="72">
        <v>6.6616372837398102E-2</v>
      </c>
      <c r="M693" s="73">
        <v>3.2339091574900002E-4</v>
      </c>
      <c r="N693" s="72">
        <v>3.7454190921650102E-2</v>
      </c>
      <c r="O693" s="73">
        <v>5.0734877256550098E-3</v>
      </c>
      <c r="P693" s="73"/>
      <c r="Q693" s="73"/>
      <c r="R693" s="74">
        <v>6.6616372837398102E-2</v>
      </c>
      <c r="S693" s="73">
        <v>3.2339091574900002E-4</v>
      </c>
      <c r="T693" s="74">
        <v>0</v>
      </c>
      <c r="U693" s="74">
        <v>0</v>
      </c>
      <c r="V693" s="74">
        <v>3.4961909561799599E-2</v>
      </c>
      <c r="W693" s="73">
        <v>5.0728169780690996E-3</v>
      </c>
      <c r="X693" s="74">
        <v>2.49228135985046E-3</v>
      </c>
      <c r="Y693" s="73">
        <v>6.1305617782999999E-6</v>
      </c>
      <c r="Z693" s="73">
        <v>0.104070563759048</v>
      </c>
      <c r="AA693" s="73">
        <v>5.1757348456653697E-3</v>
      </c>
      <c r="AB693" s="73">
        <v>-4.1841859625964199E-2</v>
      </c>
      <c r="AC693" s="73">
        <v>0.28069375953721698</v>
      </c>
    </row>
    <row r="694" spans="1:29" x14ac:dyDescent="0.3">
      <c r="A694" t="s">
        <v>88</v>
      </c>
      <c r="B694" t="s">
        <v>98</v>
      </c>
      <c r="C694">
        <v>27159</v>
      </c>
      <c r="D694">
        <v>57</v>
      </c>
      <c r="E694" t="s">
        <v>94</v>
      </c>
      <c r="F694" t="s">
        <v>42</v>
      </c>
      <c r="G694">
        <v>590</v>
      </c>
      <c r="H694" t="s">
        <v>28</v>
      </c>
      <c r="I694" t="s">
        <v>206</v>
      </c>
      <c r="J694">
        <v>36</v>
      </c>
      <c r="L694" s="72">
        <v>4.2866573444444701E-2</v>
      </c>
      <c r="M694" s="73">
        <v>3.5832524248930001E-4</v>
      </c>
      <c r="N694" s="72">
        <v>2.2969744602471299E-2</v>
      </c>
      <c r="O694" s="73">
        <v>3.71263095534772E-3</v>
      </c>
      <c r="P694" s="73"/>
      <c r="Q694" s="73"/>
      <c r="R694" s="74">
        <v>4.2866573444444701E-2</v>
      </c>
      <c r="S694" s="73">
        <v>3.5832524248930001E-4</v>
      </c>
      <c r="T694" s="74">
        <v>0</v>
      </c>
      <c r="U694" s="74">
        <v>0</v>
      </c>
      <c r="V694" s="74">
        <v>2.0506340557999998E-2</v>
      </c>
      <c r="W694" s="73">
        <v>3.7126359228405199E-3</v>
      </c>
      <c r="X694" s="74">
        <v>2.4634040444713201E-3</v>
      </c>
      <c r="Y694" s="73">
        <v>4.74884767E-8</v>
      </c>
      <c r="Z694" s="73">
        <v>6.5836318046916004E-2</v>
      </c>
      <c r="AA694" s="73">
        <v>3.59725044843204E-3</v>
      </c>
      <c r="AB694" s="73">
        <v>6.7675686875816E-3</v>
      </c>
      <c r="AC694" s="73">
        <v>6.7675686875816E-3</v>
      </c>
    </row>
    <row r="695" spans="1:29" x14ac:dyDescent="0.3">
      <c r="A695" t="s">
        <v>88</v>
      </c>
      <c r="B695" t="s">
        <v>98</v>
      </c>
      <c r="C695">
        <v>27159</v>
      </c>
      <c r="D695">
        <v>57</v>
      </c>
      <c r="E695" t="s">
        <v>94</v>
      </c>
      <c r="F695" t="s">
        <v>42</v>
      </c>
      <c r="G695">
        <v>590</v>
      </c>
      <c r="H695" t="s">
        <v>28</v>
      </c>
      <c r="I695" t="s">
        <v>207</v>
      </c>
      <c r="J695">
        <v>123</v>
      </c>
      <c r="K695">
        <v>1</v>
      </c>
      <c r="L695" s="72">
        <v>4.3080874341463203E-2</v>
      </c>
      <c r="M695" s="73">
        <v>2.43044262768E-4</v>
      </c>
      <c r="N695" s="72">
        <v>3.6222877618212301E-2</v>
      </c>
      <c r="O695" s="73">
        <v>4.3150089841653199E-3</v>
      </c>
      <c r="P695" s="73"/>
      <c r="Q695" s="73"/>
      <c r="R695" s="74">
        <v>4.3080874341463203E-2</v>
      </c>
      <c r="S695" s="73">
        <v>2.43044262768E-4</v>
      </c>
      <c r="T695" s="74">
        <v>0</v>
      </c>
      <c r="U695" s="74">
        <v>0</v>
      </c>
      <c r="V695" s="74">
        <v>3.3731273677261302E-2</v>
      </c>
      <c r="W695" s="73">
        <v>4.3144497025425499E-3</v>
      </c>
      <c r="X695" s="74">
        <v>2.4916039409509701E-3</v>
      </c>
      <c r="Y695" s="73">
        <v>5.9588877320999996E-6</v>
      </c>
      <c r="Z695" s="73">
        <v>7.9303751959675498E-2</v>
      </c>
      <c r="AA695" s="73">
        <v>4.3908278525412701E-3</v>
      </c>
      <c r="AB695" s="73">
        <v>-2.9275880854775099E-2</v>
      </c>
      <c r="AC695" s="73">
        <v>0.250448135787111</v>
      </c>
    </row>
    <row r="696" spans="1:29" x14ac:dyDescent="0.3">
      <c r="A696" t="s">
        <v>88</v>
      </c>
      <c r="B696" t="s">
        <v>98</v>
      </c>
      <c r="C696">
        <v>27159</v>
      </c>
      <c r="D696">
        <v>57</v>
      </c>
      <c r="E696" t="s">
        <v>94</v>
      </c>
      <c r="F696" t="s">
        <v>42</v>
      </c>
      <c r="G696">
        <v>590</v>
      </c>
      <c r="H696" t="s">
        <v>28</v>
      </c>
      <c r="I696" t="s">
        <v>208</v>
      </c>
      <c r="J696">
        <v>36</v>
      </c>
      <c r="L696" s="72">
        <v>4.2866573444444701E-2</v>
      </c>
      <c r="M696" s="73">
        <v>3.5832524248930001E-4</v>
      </c>
      <c r="N696" s="72">
        <v>2.2969744602471299E-2</v>
      </c>
      <c r="O696" s="73">
        <v>3.71263095534772E-3</v>
      </c>
      <c r="P696" s="73"/>
      <c r="Q696" s="73"/>
      <c r="R696" s="74">
        <v>4.2866573444444701E-2</v>
      </c>
      <c r="S696" s="73">
        <v>3.5832524248930001E-4</v>
      </c>
      <c r="T696" s="74">
        <v>0</v>
      </c>
      <c r="U696" s="74">
        <v>0</v>
      </c>
      <c r="V696" s="74">
        <v>2.0506340557999998E-2</v>
      </c>
      <c r="W696" s="73">
        <v>3.7126359228405199E-3</v>
      </c>
      <c r="X696" s="74">
        <v>2.4634040444713201E-3</v>
      </c>
      <c r="Y696" s="73">
        <v>4.74884767E-8</v>
      </c>
      <c r="Z696" s="73">
        <v>6.5836318046916004E-2</v>
      </c>
      <c r="AA696" s="73">
        <v>3.59725044843204E-3</v>
      </c>
      <c r="AB696" s="73">
        <v>6.7675686875816E-3</v>
      </c>
      <c r="AC696" s="73">
        <v>6.7675686875816E-3</v>
      </c>
    </row>
    <row r="697" spans="1:29" x14ac:dyDescent="0.3">
      <c r="A697" t="s">
        <v>88</v>
      </c>
      <c r="B697" t="s">
        <v>98</v>
      </c>
      <c r="C697">
        <v>27159</v>
      </c>
      <c r="D697">
        <v>57</v>
      </c>
      <c r="E697" t="s">
        <v>94</v>
      </c>
      <c r="F697" t="s">
        <v>42</v>
      </c>
      <c r="G697">
        <v>590</v>
      </c>
      <c r="H697" t="s">
        <v>28</v>
      </c>
      <c r="I697" t="s">
        <v>209</v>
      </c>
      <c r="J697">
        <v>123</v>
      </c>
      <c r="K697">
        <v>1</v>
      </c>
      <c r="L697" s="72">
        <v>4.3080874341463203E-2</v>
      </c>
      <c r="M697" s="73">
        <v>2.43044262768E-4</v>
      </c>
      <c r="N697" s="72">
        <v>3.6222877618212301E-2</v>
      </c>
      <c r="O697" s="73">
        <v>4.3150089841653199E-3</v>
      </c>
      <c r="P697" s="73"/>
      <c r="Q697" s="73"/>
      <c r="R697" s="74">
        <v>4.3080874341463203E-2</v>
      </c>
      <c r="S697" s="73">
        <v>2.43044262768E-4</v>
      </c>
      <c r="T697" s="74">
        <v>0</v>
      </c>
      <c r="U697" s="74">
        <v>0</v>
      </c>
      <c r="V697" s="74">
        <v>3.3731273677261302E-2</v>
      </c>
      <c r="W697" s="73">
        <v>4.3144497025425499E-3</v>
      </c>
      <c r="X697" s="74">
        <v>2.4916039409509701E-3</v>
      </c>
      <c r="Y697" s="73">
        <v>5.9588877320999996E-6</v>
      </c>
      <c r="Z697" s="73">
        <v>7.9303751959675498E-2</v>
      </c>
      <c r="AA697" s="73">
        <v>4.3908278525412701E-3</v>
      </c>
      <c r="AB697" s="73">
        <v>-2.9275880854775099E-2</v>
      </c>
      <c r="AC697" s="73">
        <v>0.250448135787111</v>
      </c>
    </row>
    <row r="698" spans="1:29" x14ac:dyDescent="0.3">
      <c r="A698" t="s">
        <v>88</v>
      </c>
      <c r="B698" t="s">
        <v>98</v>
      </c>
      <c r="C698">
        <v>27159</v>
      </c>
      <c r="D698">
        <v>57</v>
      </c>
      <c r="E698" t="s">
        <v>94</v>
      </c>
      <c r="F698" t="s">
        <v>42</v>
      </c>
      <c r="G698">
        <v>590</v>
      </c>
      <c r="H698" t="s">
        <v>28</v>
      </c>
      <c r="I698" t="s">
        <v>210</v>
      </c>
      <c r="J698">
        <v>36</v>
      </c>
      <c r="L698" s="72">
        <v>5.4959534055555898E-2</v>
      </c>
      <c r="M698" s="73">
        <v>3.7955200562790002E-4</v>
      </c>
      <c r="N698" s="72">
        <v>2.1903867735019299E-2</v>
      </c>
      <c r="O698" s="73">
        <v>5.9209769527630704E-3</v>
      </c>
      <c r="P698" s="73"/>
      <c r="Q698" s="73"/>
      <c r="R698" s="74">
        <v>5.4959534055555898E-2</v>
      </c>
      <c r="S698" s="73">
        <v>3.7955200562790002E-4</v>
      </c>
      <c r="T698" s="74">
        <v>0</v>
      </c>
      <c r="U698" s="74">
        <v>0</v>
      </c>
      <c r="V698" s="74">
        <v>1.9440457749493999E-2</v>
      </c>
      <c r="W698" s="73">
        <v>5.9209824823668296E-3</v>
      </c>
      <c r="X698" s="74">
        <v>2.4634099855253E-3</v>
      </c>
      <c r="Y698" s="73">
        <v>4.8578756099999998E-8</v>
      </c>
      <c r="Z698" s="73">
        <v>7.68634017905752E-2</v>
      </c>
      <c r="AA698" s="73">
        <v>5.8793501262857199E-3</v>
      </c>
      <c r="AB698" s="73">
        <v>6.8471399930913899E-3</v>
      </c>
      <c r="AC698" s="73">
        <v>6.8471399930913899E-3</v>
      </c>
    </row>
    <row r="699" spans="1:29" x14ac:dyDescent="0.3">
      <c r="A699" t="s">
        <v>88</v>
      </c>
      <c r="B699" t="s">
        <v>98</v>
      </c>
      <c r="C699">
        <v>27159</v>
      </c>
      <c r="D699">
        <v>57</v>
      </c>
      <c r="E699" t="s">
        <v>94</v>
      </c>
      <c r="F699" t="s">
        <v>42</v>
      </c>
      <c r="G699">
        <v>590</v>
      </c>
      <c r="H699" t="s">
        <v>28</v>
      </c>
      <c r="I699" t="s">
        <v>211</v>
      </c>
      <c r="J699">
        <v>123</v>
      </c>
      <c r="K699">
        <v>1</v>
      </c>
      <c r="L699" s="72">
        <v>5.4846632991869697E-2</v>
      </c>
      <c r="M699" s="73">
        <v>2.7779880445419998E-4</v>
      </c>
      <c r="N699" s="72">
        <v>3.6067996604659702E-2</v>
      </c>
      <c r="O699" s="73">
        <v>4.8076632121260296E-3</v>
      </c>
      <c r="P699" s="73"/>
      <c r="Q699" s="73"/>
      <c r="R699" s="74">
        <v>5.4846632991869697E-2</v>
      </c>
      <c r="S699" s="73">
        <v>2.7779880445419998E-4</v>
      </c>
      <c r="T699" s="74">
        <v>0</v>
      </c>
      <c r="U699" s="74">
        <v>0</v>
      </c>
      <c r="V699" s="74">
        <v>3.3576002620975598E-2</v>
      </c>
      <c r="W699" s="73">
        <v>4.8071760005832E-3</v>
      </c>
      <c r="X699" s="74">
        <v>2.4919939836841299E-3</v>
      </c>
      <c r="Y699" s="73">
        <v>6.0657706600000003E-6</v>
      </c>
      <c r="Z699" s="73">
        <v>9.0914629596529406E-2</v>
      </c>
      <c r="AA699" s="73">
        <v>4.8930889823805904E-3</v>
      </c>
      <c r="AB699" s="73">
        <v>-5.4864373531765903E-2</v>
      </c>
      <c r="AC699" s="73">
        <v>0.26786350349050497</v>
      </c>
    </row>
    <row r="700" spans="1:29" x14ac:dyDescent="0.3">
      <c r="A700" t="s">
        <v>88</v>
      </c>
      <c r="B700" t="s">
        <v>98</v>
      </c>
      <c r="C700">
        <v>27159</v>
      </c>
      <c r="D700">
        <v>57</v>
      </c>
      <c r="E700" t="s">
        <v>94</v>
      </c>
      <c r="F700" t="s">
        <v>42</v>
      </c>
      <c r="G700">
        <v>590</v>
      </c>
      <c r="H700" t="s">
        <v>28</v>
      </c>
      <c r="I700" t="s">
        <v>212</v>
      </c>
      <c r="J700">
        <v>36</v>
      </c>
      <c r="L700" s="72">
        <v>8.5169677083333395E-2</v>
      </c>
      <c r="M700" s="73">
        <v>4.4365264855909998E-4</v>
      </c>
      <c r="N700" s="72">
        <v>1.59497166948873E-2</v>
      </c>
      <c r="O700" s="73">
        <v>6.7900950532613002E-3</v>
      </c>
      <c r="P700" s="73"/>
      <c r="Q700" s="73"/>
      <c r="R700" s="74">
        <v>8.5169677083333395E-2</v>
      </c>
      <c r="S700" s="73">
        <v>4.4365264855909998E-4</v>
      </c>
      <c r="T700" s="74">
        <v>0</v>
      </c>
      <c r="U700" s="74">
        <v>0</v>
      </c>
      <c r="V700" s="74">
        <v>1.3486293983839199E-2</v>
      </c>
      <c r="W700" s="73">
        <v>6.79010024469218E-3</v>
      </c>
      <c r="X700" s="74">
        <v>2.4634227110480202E-3</v>
      </c>
      <c r="Y700" s="73">
        <v>5.1203426000000002E-8</v>
      </c>
      <c r="Z700" s="73">
        <v>0.10111939377822</v>
      </c>
      <c r="AA700" s="73">
        <v>6.7956356358824096E-3</v>
      </c>
      <c r="AB700" s="73">
        <v>-6.6541572604756896E-3</v>
      </c>
      <c r="AC700" s="73">
        <v>-6.6541572604756896E-3</v>
      </c>
    </row>
    <row r="701" spans="1:29" x14ac:dyDescent="0.3">
      <c r="A701" t="s">
        <v>88</v>
      </c>
      <c r="B701" t="s">
        <v>98</v>
      </c>
      <c r="C701">
        <v>27159</v>
      </c>
      <c r="D701">
        <v>57</v>
      </c>
      <c r="E701" t="s">
        <v>94</v>
      </c>
      <c r="F701" t="s">
        <v>42</v>
      </c>
      <c r="G701">
        <v>590</v>
      </c>
      <c r="H701" t="s">
        <v>28</v>
      </c>
      <c r="I701" t="s">
        <v>213</v>
      </c>
      <c r="J701">
        <v>123</v>
      </c>
      <c r="K701">
        <v>1</v>
      </c>
      <c r="L701" s="72">
        <v>8.43108548780485E-2</v>
      </c>
      <c r="M701" s="73">
        <v>3.7769582760020001E-4</v>
      </c>
      <c r="N701" s="72">
        <v>3.7251865509999198E-2</v>
      </c>
      <c r="O701" s="73">
        <v>5.4752522711831496E-3</v>
      </c>
      <c r="P701" s="73"/>
      <c r="Q701" s="73"/>
      <c r="R701" s="74">
        <v>8.43108548780485E-2</v>
      </c>
      <c r="S701" s="73">
        <v>3.7769582760020001E-4</v>
      </c>
      <c r="T701" s="74">
        <v>0</v>
      </c>
      <c r="U701" s="74">
        <v>0</v>
      </c>
      <c r="V701" s="74">
        <v>3.4758824326247301E-2</v>
      </c>
      <c r="W701" s="73">
        <v>5.4744539576236598E-3</v>
      </c>
      <c r="X701" s="74">
        <v>2.4930411837519001E-3</v>
      </c>
      <c r="Y701" s="73">
        <v>6.2769186461999998E-6</v>
      </c>
      <c r="Z701" s="73">
        <v>0.121562720388047</v>
      </c>
      <c r="AA701" s="73">
        <v>5.5963145373565601E-3</v>
      </c>
      <c r="AB701" s="73">
        <v>1.07950041907828E-2</v>
      </c>
      <c r="AC701" s="73">
        <v>0.30418031459698103</v>
      </c>
    </row>
    <row r="702" spans="1:29" x14ac:dyDescent="0.3">
      <c r="A702" t="s">
        <v>88</v>
      </c>
      <c r="B702" t="s">
        <v>98</v>
      </c>
      <c r="C702">
        <v>27159</v>
      </c>
      <c r="D702">
        <v>57</v>
      </c>
      <c r="E702" t="s">
        <v>94</v>
      </c>
      <c r="F702" t="s">
        <v>42</v>
      </c>
      <c r="G702">
        <v>590</v>
      </c>
      <c r="H702" t="s">
        <v>28</v>
      </c>
      <c r="I702" t="s">
        <v>214</v>
      </c>
      <c r="J702">
        <v>36</v>
      </c>
      <c r="L702" s="72">
        <v>0.11556942955555501</v>
      </c>
      <c r="M702" s="73">
        <v>5.7277481621070001E-4</v>
      </c>
      <c r="N702" s="72">
        <v>1.1890545083269999E-2</v>
      </c>
      <c r="O702" s="73">
        <v>7.27242146423711E-3</v>
      </c>
      <c r="P702" s="73"/>
      <c r="Q702" s="73"/>
      <c r="R702" s="74">
        <v>0.11556942955555501</v>
      </c>
      <c r="S702" s="73">
        <v>5.7277481621070001E-4</v>
      </c>
      <c r="T702" s="74">
        <v>0</v>
      </c>
      <c r="U702" s="74">
        <v>0</v>
      </c>
      <c r="V702" s="74">
        <v>9.4271130919821502E-3</v>
      </c>
      <c r="W702" s="73">
        <v>7.2724305038065302E-3</v>
      </c>
      <c r="X702" s="74">
        <v>2.4634319912879301E-3</v>
      </c>
      <c r="Y702" s="73">
        <v>5.4493070500000001E-8</v>
      </c>
      <c r="Z702" s="73">
        <v>0.127459974638825</v>
      </c>
      <c r="AA702" s="73">
        <v>7.2804065466231197E-3</v>
      </c>
      <c r="AB702" s="73">
        <v>-9.5791758312949995E-4</v>
      </c>
      <c r="AC702" s="73">
        <v>-9.5791758312949995E-4</v>
      </c>
    </row>
    <row r="703" spans="1:29" x14ac:dyDescent="0.3">
      <c r="A703" t="s">
        <v>88</v>
      </c>
      <c r="B703" t="s">
        <v>98</v>
      </c>
      <c r="C703">
        <v>27159</v>
      </c>
      <c r="D703">
        <v>57</v>
      </c>
      <c r="E703" t="s">
        <v>94</v>
      </c>
      <c r="F703" t="s">
        <v>42</v>
      </c>
      <c r="G703">
        <v>590</v>
      </c>
      <c r="H703" t="s">
        <v>28</v>
      </c>
      <c r="I703" t="s">
        <v>215</v>
      </c>
      <c r="J703">
        <v>123</v>
      </c>
      <c r="K703">
        <v>1</v>
      </c>
      <c r="L703" s="72">
        <v>0.113853132317073</v>
      </c>
      <c r="M703" s="73">
        <v>4.8821545070400001E-4</v>
      </c>
      <c r="N703" s="72">
        <v>3.8038418818859603E-2</v>
      </c>
      <c r="O703" s="73">
        <v>5.8405454330256804E-3</v>
      </c>
      <c r="P703" s="73"/>
      <c r="Q703" s="73"/>
      <c r="R703" s="74">
        <v>0.113853132317073</v>
      </c>
      <c r="S703" s="73">
        <v>4.8821545070400001E-4</v>
      </c>
      <c r="T703" s="74">
        <v>0</v>
      </c>
      <c r="U703" s="74">
        <v>0</v>
      </c>
      <c r="V703" s="74">
        <v>3.5543993792712503E-2</v>
      </c>
      <c r="W703" s="73">
        <v>5.8394633438525597E-3</v>
      </c>
      <c r="X703" s="74">
        <v>2.4944250261470799E-3</v>
      </c>
      <c r="Y703" s="73">
        <v>6.5886498803E-6</v>
      </c>
      <c r="Z703" s="73">
        <v>0.151891551135932</v>
      </c>
      <c r="AA703" s="73">
        <v>5.9983932808922004E-3</v>
      </c>
      <c r="AB703" s="73">
        <v>2.1018285405099299E-2</v>
      </c>
      <c r="AC703" s="73">
        <v>0.336449072780521</v>
      </c>
    </row>
    <row r="704" spans="1:29" x14ac:dyDescent="0.3">
      <c r="A704" t="s">
        <v>88</v>
      </c>
      <c r="B704" t="s">
        <v>98</v>
      </c>
      <c r="C704">
        <v>27159</v>
      </c>
      <c r="D704">
        <v>57</v>
      </c>
      <c r="E704" t="s">
        <v>94</v>
      </c>
      <c r="F704" t="s">
        <v>42</v>
      </c>
      <c r="G704">
        <v>590</v>
      </c>
      <c r="H704" t="s">
        <v>28</v>
      </c>
      <c r="I704" t="s">
        <v>44</v>
      </c>
      <c r="J704">
        <v>36</v>
      </c>
      <c r="L704" s="72">
        <v>0.14600215758333299</v>
      </c>
      <c r="M704" s="73">
        <v>6.5287996544909999E-4</v>
      </c>
      <c r="N704" s="72">
        <v>1.4544657167652899E-2</v>
      </c>
      <c r="O704" s="73">
        <v>8.8461812263145694E-3</v>
      </c>
      <c r="P704" s="73"/>
      <c r="Q704" s="73"/>
      <c r="R704" s="74">
        <v>0.14600215758333299</v>
      </c>
      <c r="S704" s="73">
        <v>6.5287996544909999E-4</v>
      </c>
      <c r="T704" s="74">
        <v>0</v>
      </c>
      <c r="U704" s="74">
        <v>0</v>
      </c>
      <c r="V704" s="74">
        <v>1.2081209830773799E-2</v>
      </c>
      <c r="W704" s="73">
        <v>8.8461920738153507E-3</v>
      </c>
      <c r="X704" s="74">
        <v>2.4634473368790898E-3</v>
      </c>
      <c r="Y704" s="73">
        <v>5.8682342100000001E-8</v>
      </c>
      <c r="Z704" s="73">
        <v>0.16054681475098601</v>
      </c>
      <c r="AA704" s="73">
        <v>8.7812937263267894E-3</v>
      </c>
      <c r="AB704" s="73">
        <v>3.9306841004735402E-2</v>
      </c>
      <c r="AC704" s="73">
        <v>3.9306841004735402E-2</v>
      </c>
    </row>
    <row r="705" spans="1:29" x14ac:dyDescent="0.3">
      <c r="A705" t="s">
        <v>88</v>
      </c>
      <c r="B705" t="s">
        <v>98</v>
      </c>
      <c r="C705">
        <v>27159</v>
      </c>
      <c r="D705">
        <v>57</v>
      </c>
      <c r="E705" t="s">
        <v>94</v>
      </c>
      <c r="F705" t="s">
        <v>42</v>
      </c>
      <c r="G705">
        <v>590</v>
      </c>
      <c r="H705" t="s">
        <v>28</v>
      </c>
      <c r="I705" t="s">
        <v>43</v>
      </c>
      <c r="J705">
        <v>123</v>
      </c>
      <c r="K705">
        <v>1</v>
      </c>
      <c r="L705" s="72">
        <v>0.14334075880487701</v>
      </c>
      <c r="M705" s="73">
        <v>5.8953967852069995E-4</v>
      </c>
      <c r="N705" s="72">
        <v>3.1662140638622702E-2</v>
      </c>
      <c r="O705" s="73">
        <v>6.29250013101654E-3</v>
      </c>
      <c r="P705" s="73"/>
      <c r="Q705" s="73"/>
      <c r="R705" s="74">
        <v>0.14334075880487701</v>
      </c>
      <c r="S705" s="73">
        <v>5.8953967852069995E-4</v>
      </c>
      <c r="T705" s="74">
        <v>0</v>
      </c>
      <c r="U705" s="74">
        <v>0</v>
      </c>
      <c r="V705" s="74">
        <v>2.91664958956202E-2</v>
      </c>
      <c r="W705" s="73">
        <v>6.2913520881984703E-3</v>
      </c>
      <c r="X705" s="74">
        <v>2.4956447430024898E-3</v>
      </c>
      <c r="Y705" s="73">
        <v>6.8442915462999999E-6</v>
      </c>
      <c r="Z705" s="73">
        <v>0.1750028994435</v>
      </c>
      <c r="AA705" s="73">
        <v>6.4611343409339099E-3</v>
      </c>
      <c r="AB705" s="73">
        <v>3.5853496055177202E-2</v>
      </c>
      <c r="AC705" s="73">
        <v>0.35433950542470399</v>
      </c>
    </row>
    <row r="706" spans="1:29" x14ac:dyDescent="0.3">
      <c r="A706" t="s">
        <v>88</v>
      </c>
      <c r="B706" t="s">
        <v>98</v>
      </c>
      <c r="C706">
        <v>27159</v>
      </c>
      <c r="D706">
        <v>57</v>
      </c>
      <c r="E706" t="s">
        <v>94</v>
      </c>
      <c r="F706" t="s">
        <v>42</v>
      </c>
      <c r="G706">
        <v>590</v>
      </c>
      <c r="H706" t="s">
        <v>28</v>
      </c>
      <c r="I706" t="s">
        <v>47</v>
      </c>
      <c r="J706">
        <v>36</v>
      </c>
      <c r="L706" s="72">
        <v>6.7079699500000395E-2</v>
      </c>
      <c r="M706" s="73">
        <v>4.0889306609989998E-4</v>
      </c>
      <c r="N706" s="72">
        <v>1.8176731265808699E-2</v>
      </c>
      <c r="O706" s="73">
        <v>6.5562030674453497E-3</v>
      </c>
      <c r="P706" s="73"/>
      <c r="Q706" s="73"/>
      <c r="R706" s="74">
        <v>6.7079699500000395E-2</v>
      </c>
      <c r="S706" s="73">
        <v>4.0889306609989998E-4</v>
      </c>
      <c r="T706" s="74">
        <v>0</v>
      </c>
      <c r="U706" s="74">
        <v>0</v>
      </c>
      <c r="V706" s="74">
        <v>1.5713315734874899E-2</v>
      </c>
      <c r="W706" s="73">
        <v>6.5562079867231803E-3</v>
      </c>
      <c r="X706" s="74">
        <v>2.4634155309336998E-3</v>
      </c>
      <c r="Y706" s="73">
        <v>4.9648812400000003E-8</v>
      </c>
      <c r="Z706" s="73">
        <v>8.5256430765809105E-2</v>
      </c>
      <c r="AA706" s="73">
        <v>6.52600637494259E-3</v>
      </c>
      <c r="AB706" s="73">
        <v>-1.69547340261018E-2</v>
      </c>
      <c r="AC706" s="73">
        <v>-1.69547340261018E-2</v>
      </c>
    </row>
    <row r="707" spans="1:29" x14ac:dyDescent="0.3">
      <c r="A707" t="s">
        <v>88</v>
      </c>
      <c r="B707" t="s">
        <v>98</v>
      </c>
      <c r="C707">
        <v>27159</v>
      </c>
      <c r="D707">
        <v>57</v>
      </c>
      <c r="E707" t="s">
        <v>94</v>
      </c>
      <c r="F707" t="s">
        <v>42</v>
      </c>
      <c r="G707">
        <v>590</v>
      </c>
      <c r="H707" t="s">
        <v>28</v>
      </c>
      <c r="I707" t="s">
        <v>46</v>
      </c>
      <c r="J707">
        <v>123</v>
      </c>
      <c r="K707">
        <v>1</v>
      </c>
      <c r="L707" s="72">
        <v>6.6616372837398102E-2</v>
      </c>
      <c r="M707" s="73">
        <v>3.2339091574900002E-4</v>
      </c>
      <c r="N707" s="72">
        <v>3.7454190921650102E-2</v>
      </c>
      <c r="O707" s="73">
        <v>5.0734877256550098E-3</v>
      </c>
      <c r="P707" s="73"/>
      <c r="Q707" s="73"/>
      <c r="R707" s="74">
        <v>6.6616372837398102E-2</v>
      </c>
      <c r="S707" s="73">
        <v>3.2339091574900002E-4</v>
      </c>
      <c r="T707" s="74">
        <v>0</v>
      </c>
      <c r="U707" s="74">
        <v>0</v>
      </c>
      <c r="V707" s="74">
        <v>3.4961909561799599E-2</v>
      </c>
      <c r="W707" s="73">
        <v>5.0728169780690996E-3</v>
      </c>
      <c r="X707" s="74">
        <v>2.49228135985046E-3</v>
      </c>
      <c r="Y707" s="73">
        <v>6.1305617782999999E-6</v>
      </c>
      <c r="Z707" s="73">
        <v>0.104070563759048</v>
      </c>
      <c r="AA707" s="73">
        <v>5.1757348456653697E-3</v>
      </c>
      <c r="AB707" s="73">
        <v>-4.1841859625964199E-2</v>
      </c>
      <c r="AC707" s="73">
        <v>0.28069375953721698</v>
      </c>
    </row>
    <row r="708" spans="1:29" x14ac:dyDescent="0.3">
      <c r="A708" t="s">
        <v>88</v>
      </c>
      <c r="B708" t="s">
        <v>98</v>
      </c>
      <c r="C708">
        <v>27159</v>
      </c>
      <c r="D708">
        <v>57</v>
      </c>
      <c r="E708" t="s">
        <v>94</v>
      </c>
      <c r="F708" t="s">
        <v>42</v>
      </c>
      <c r="G708">
        <v>590</v>
      </c>
      <c r="H708" t="s">
        <v>28</v>
      </c>
      <c r="I708" t="s">
        <v>216</v>
      </c>
      <c r="J708">
        <v>36</v>
      </c>
      <c r="L708" s="72">
        <v>6.7079699500000395E-2</v>
      </c>
      <c r="M708" s="73">
        <v>4.0889306609989998E-4</v>
      </c>
      <c r="N708" s="72">
        <v>1.8176731265808699E-2</v>
      </c>
      <c r="O708" s="73">
        <v>6.5562030674453497E-3</v>
      </c>
      <c r="P708" s="73"/>
      <c r="Q708" s="73"/>
      <c r="R708" s="74">
        <v>6.7079699500000395E-2</v>
      </c>
      <c r="S708" s="73">
        <v>4.0889306609989998E-4</v>
      </c>
      <c r="T708" s="74">
        <v>0</v>
      </c>
      <c r="U708" s="74">
        <v>0</v>
      </c>
      <c r="V708" s="74">
        <v>1.5713315734874899E-2</v>
      </c>
      <c r="W708" s="73">
        <v>6.5562079867231803E-3</v>
      </c>
      <c r="X708" s="74">
        <v>2.4634155309336998E-3</v>
      </c>
      <c r="Y708" s="73">
        <v>4.9648812400000003E-8</v>
      </c>
      <c r="Z708" s="73">
        <v>8.5256430765809105E-2</v>
      </c>
      <c r="AA708" s="73">
        <v>6.52600637494259E-3</v>
      </c>
      <c r="AB708" s="73">
        <v>-1.69547340261018E-2</v>
      </c>
      <c r="AC708" s="73">
        <v>-1.69547340261018E-2</v>
      </c>
    </row>
    <row r="709" spans="1:29" x14ac:dyDescent="0.3">
      <c r="A709" t="s">
        <v>88</v>
      </c>
      <c r="B709" t="s">
        <v>98</v>
      </c>
      <c r="C709">
        <v>27159</v>
      </c>
      <c r="D709">
        <v>57</v>
      </c>
      <c r="E709" t="s">
        <v>94</v>
      </c>
      <c r="F709" t="s">
        <v>42</v>
      </c>
      <c r="G709">
        <v>590</v>
      </c>
      <c r="H709" t="s">
        <v>28</v>
      </c>
      <c r="I709" t="s">
        <v>217</v>
      </c>
      <c r="J709">
        <v>123</v>
      </c>
      <c r="K709">
        <v>1</v>
      </c>
      <c r="L709" s="72">
        <v>6.6616372837398102E-2</v>
      </c>
      <c r="M709" s="73">
        <v>3.2339091574900002E-4</v>
      </c>
      <c r="N709" s="72">
        <v>3.7454190921650102E-2</v>
      </c>
      <c r="O709" s="73">
        <v>5.0734877256550098E-3</v>
      </c>
      <c r="P709" s="73"/>
      <c r="Q709" s="73"/>
      <c r="R709" s="74">
        <v>6.6616372837398102E-2</v>
      </c>
      <c r="S709" s="73">
        <v>3.2339091574900002E-4</v>
      </c>
      <c r="T709" s="74">
        <v>0</v>
      </c>
      <c r="U709" s="74">
        <v>0</v>
      </c>
      <c r="V709" s="74">
        <v>3.4961909561799599E-2</v>
      </c>
      <c r="W709" s="73">
        <v>5.0728169780690996E-3</v>
      </c>
      <c r="X709" s="74">
        <v>2.49228135985046E-3</v>
      </c>
      <c r="Y709" s="73">
        <v>6.1305617782999999E-6</v>
      </c>
      <c r="Z709" s="73">
        <v>0.104070563759048</v>
      </c>
      <c r="AA709" s="73">
        <v>5.1757348456653697E-3</v>
      </c>
      <c r="AB709" s="73">
        <v>-4.1841859625964199E-2</v>
      </c>
      <c r="AC709" s="73">
        <v>0.28069375953721698</v>
      </c>
    </row>
    <row r="710" spans="1:29" x14ac:dyDescent="0.3">
      <c r="A710" t="s">
        <v>88</v>
      </c>
      <c r="B710" t="s">
        <v>98</v>
      </c>
      <c r="C710">
        <v>27159</v>
      </c>
      <c r="D710">
        <v>57</v>
      </c>
      <c r="E710" t="s">
        <v>94</v>
      </c>
      <c r="F710" t="s">
        <v>42</v>
      </c>
      <c r="G710">
        <v>590</v>
      </c>
      <c r="H710" t="s">
        <v>28</v>
      </c>
      <c r="I710" t="s">
        <v>218</v>
      </c>
      <c r="J710">
        <v>36</v>
      </c>
      <c r="L710" s="72">
        <v>6.7079699500000395E-2</v>
      </c>
      <c r="M710" s="73">
        <v>4.0889306609989998E-4</v>
      </c>
      <c r="N710" s="72">
        <v>1.8176731265808699E-2</v>
      </c>
      <c r="O710" s="73">
        <v>6.5562030674453497E-3</v>
      </c>
      <c r="P710" s="73"/>
      <c r="Q710" s="73"/>
      <c r="R710" s="74">
        <v>6.7079699500000395E-2</v>
      </c>
      <c r="S710" s="73">
        <v>4.0889306609989998E-4</v>
      </c>
      <c r="T710" s="74">
        <v>0</v>
      </c>
      <c r="U710" s="74">
        <v>0</v>
      </c>
      <c r="V710" s="74">
        <v>1.5713315734874899E-2</v>
      </c>
      <c r="W710" s="73">
        <v>6.5562079867231803E-3</v>
      </c>
      <c r="X710" s="74">
        <v>2.4634155309336998E-3</v>
      </c>
      <c r="Y710" s="73">
        <v>4.9648812400000003E-8</v>
      </c>
      <c r="Z710" s="73">
        <v>8.5256430765809105E-2</v>
      </c>
      <c r="AA710" s="73">
        <v>6.52600637494259E-3</v>
      </c>
      <c r="AB710" s="73">
        <v>-1.69547340261018E-2</v>
      </c>
      <c r="AC710" s="73">
        <v>-1.69547340261018E-2</v>
      </c>
    </row>
    <row r="711" spans="1:29" x14ac:dyDescent="0.3">
      <c r="A711" t="s">
        <v>88</v>
      </c>
      <c r="B711" t="s">
        <v>98</v>
      </c>
      <c r="C711">
        <v>27159</v>
      </c>
      <c r="D711">
        <v>57</v>
      </c>
      <c r="E711" t="s">
        <v>94</v>
      </c>
      <c r="F711" t="s">
        <v>42</v>
      </c>
      <c r="G711">
        <v>590</v>
      </c>
      <c r="H711" t="s">
        <v>28</v>
      </c>
      <c r="I711" t="s">
        <v>219</v>
      </c>
      <c r="J711">
        <v>123</v>
      </c>
      <c r="K711">
        <v>1</v>
      </c>
      <c r="L711" s="72">
        <v>6.6616372837398102E-2</v>
      </c>
      <c r="M711" s="73">
        <v>3.2339091574900002E-4</v>
      </c>
      <c r="N711" s="72">
        <v>3.7454190921650102E-2</v>
      </c>
      <c r="O711" s="73">
        <v>5.0734877256550098E-3</v>
      </c>
      <c r="P711" s="73"/>
      <c r="Q711" s="73"/>
      <c r="R711" s="74">
        <v>6.6616372837398102E-2</v>
      </c>
      <c r="S711" s="73">
        <v>3.2339091574900002E-4</v>
      </c>
      <c r="T711" s="74">
        <v>0</v>
      </c>
      <c r="U711" s="74">
        <v>0</v>
      </c>
      <c r="V711" s="74">
        <v>3.4961909561799599E-2</v>
      </c>
      <c r="W711" s="73">
        <v>5.0728169780690996E-3</v>
      </c>
      <c r="X711" s="74">
        <v>2.49228135985046E-3</v>
      </c>
      <c r="Y711" s="73">
        <v>6.1305617782999999E-6</v>
      </c>
      <c r="Z711" s="73">
        <v>0.104070563759048</v>
      </c>
      <c r="AA711" s="73">
        <v>5.1757348456653697E-3</v>
      </c>
      <c r="AB711" s="73">
        <v>-4.1841859625964199E-2</v>
      </c>
      <c r="AC711" s="73">
        <v>0.28069375953721698</v>
      </c>
    </row>
    <row r="712" spans="1:29" x14ac:dyDescent="0.3">
      <c r="A712" t="s">
        <v>88</v>
      </c>
      <c r="B712" t="s">
        <v>98</v>
      </c>
      <c r="C712">
        <v>27159</v>
      </c>
      <c r="D712">
        <v>57</v>
      </c>
      <c r="E712" t="s">
        <v>94</v>
      </c>
      <c r="F712" t="s">
        <v>42</v>
      </c>
      <c r="G712">
        <v>590</v>
      </c>
      <c r="H712" t="s">
        <v>28</v>
      </c>
      <c r="I712" t="s">
        <v>220</v>
      </c>
      <c r="J712">
        <v>36</v>
      </c>
      <c r="L712" s="72">
        <v>8.5169677083333395E-2</v>
      </c>
      <c r="M712" s="73">
        <v>4.4365264855909998E-4</v>
      </c>
      <c r="N712" s="72">
        <v>1.59497166948873E-2</v>
      </c>
      <c r="O712" s="73">
        <v>6.7900950532613002E-3</v>
      </c>
      <c r="P712" s="73"/>
      <c r="Q712" s="73"/>
      <c r="R712" s="74">
        <v>8.5169677083333395E-2</v>
      </c>
      <c r="S712" s="73">
        <v>4.4365264855909998E-4</v>
      </c>
      <c r="T712" s="74">
        <v>0</v>
      </c>
      <c r="U712" s="74">
        <v>0</v>
      </c>
      <c r="V712" s="74">
        <v>1.3486293983839199E-2</v>
      </c>
      <c r="W712" s="73">
        <v>6.79010024469218E-3</v>
      </c>
      <c r="X712" s="74">
        <v>2.4634227110480202E-3</v>
      </c>
      <c r="Y712" s="73">
        <v>5.1203426000000002E-8</v>
      </c>
      <c r="Z712" s="73">
        <v>0.10111939377822</v>
      </c>
      <c r="AA712" s="73">
        <v>6.7956356358824096E-3</v>
      </c>
      <c r="AB712" s="73">
        <v>-6.6541572604756896E-3</v>
      </c>
      <c r="AC712" s="73">
        <v>-6.6541572604756896E-3</v>
      </c>
    </row>
    <row r="713" spans="1:29" x14ac:dyDescent="0.3">
      <c r="A713" t="s">
        <v>88</v>
      </c>
      <c r="B713" t="s">
        <v>98</v>
      </c>
      <c r="C713">
        <v>27159</v>
      </c>
      <c r="D713">
        <v>57</v>
      </c>
      <c r="E713" t="s">
        <v>94</v>
      </c>
      <c r="F713" t="s">
        <v>42</v>
      </c>
      <c r="G713">
        <v>590</v>
      </c>
      <c r="H713" t="s">
        <v>28</v>
      </c>
      <c r="I713" t="s">
        <v>221</v>
      </c>
      <c r="J713">
        <v>123</v>
      </c>
      <c r="K713">
        <v>1</v>
      </c>
      <c r="L713" s="72">
        <v>8.43108548780485E-2</v>
      </c>
      <c r="M713" s="73">
        <v>3.7769582760020001E-4</v>
      </c>
      <c r="N713" s="72">
        <v>3.7251865509999198E-2</v>
      </c>
      <c r="O713" s="73">
        <v>5.4752522711831496E-3</v>
      </c>
      <c r="P713" s="73"/>
      <c r="Q713" s="73"/>
      <c r="R713" s="74">
        <v>8.43108548780485E-2</v>
      </c>
      <c r="S713" s="73">
        <v>3.7769582760020001E-4</v>
      </c>
      <c r="T713" s="74">
        <v>0</v>
      </c>
      <c r="U713" s="74">
        <v>0</v>
      </c>
      <c r="V713" s="74">
        <v>3.4758824326247301E-2</v>
      </c>
      <c r="W713" s="73">
        <v>5.4744539576236598E-3</v>
      </c>
      <c r="X713" s="74">
        <v>2.4930411837519001E-3</v>
      </c>
      <c r="Y713" s="73">
        <v>6.2769186461999998E-6</v>
      </c>
      <c r="Z713" s="73">
        <v>0.121562720388047</v>
      </c>
      <c r="AA713" s="73">
        <v>5.5963145373565601E-3</v>
      </c>
      <c r="AB713" s="73">
        <v>1.07950041907828E-2</v>
      </c>
      <c r="AC713" s="73">
        <v>0.30418031459698103</v>
      </c>
    </row>
    <row r="714" spans="1:29" x14ac:dyDescent="0.3">
      <c r="L714" s="17"/>
      <c r="N714" s="17"/>
      <c r="P714" s="17"/>
      <c r="R714" s="18"/>
      <c r="T714" s="18"/>
      <c r="U714" s="18"/>
      <c r="V714" s="18"/>
      <c r="X714" s="18"/>
    </row>
    <row r="715" spans="1:29" x14ac:dyDescent="0.3">
      <c r="L715" s="17"/>
      <c r="N715" s="17"/>
      <c r="P715" s="17"/>
      <c r="R715" s="18"/>
      <c r="T715" s="18"/>
      <c r="U715" s="18"/>
      <c r="V715" s="18"/>
      <c r="X715" s="18"/>
    </row>
    <row r="716" spans="1:29" x14ac:dyDescent="0.3">
      <c r="L716" s="17"/>
      <c r="N716" s="17"/>
      <c r="P716" s="17"/>
      <c r="R716" s="18"/>
      <c r="T716" s="18"/>
      <c r="U716" s="18"/>
      <c r="V716" s="18"/>
      <c r="X716" s="18"/>
    </row>
    <row r="717" spans="1:29" x14ac:dyDescent="0.3">
      <c r="L717" s="17"/>
      <c r="N717" s="17"/>
      <c r="P717" s="17"/>
      <c r="R717" s="18"/>
      <c r="T717" s="18"/>
      <c r="U717" s="18"/>
      <c r="V717" s="18"/>
      <c r="X717" s="18"/>
    </row>
    <row r="718" spans="1:29" x14ac:dyDescent="0.3">
      <c r="L718" s="17"/>
      <c r="N718" s="17"/>
      <c r="P718" s="17"/>
      <c r="R718" s="18"/>
      <c r="T718" s="18"/>
      <c r="U718" s="18"/>
      <c r="V718" s="18"/>
      <c r="X718" s="18"/>
    </row>
    <row r="719" spans="1:29" x14ac:dyDescent="0.3">
      <c r="L719" s="17"/>
      <c r="N719" s="17"/>
      <c r="P719" s="17"/>
      <c r="R719" s="18"/>
      <c r="T719" s="18"/>
      <c r="U719" s="18"/>
      <c r="V719" s="18"/>
      <c r="X719" s="18"/>
    </row>
    <row r="720" spans="1:29" x14ac:dyDescent="0.3">
      <c r="L720" s="17"/>
      <c r="N720" s="17"/>
      <c r="P720" s="17"/>
      <c r="R720" s="18"/>
      <c r="T720" s="18"/>
      <c r="U720" s="18"/>
      <c r="V720" s="18"/>
      <c r="X720" s="18"/>
    </row>
    <row r="721" spans="12:24" x14ac:dyDescent="0.3">
      <c r="L721" s="17"/>
      <c r="N721" s="17"/>
      <c r="P721" s="17"/>
      <c r="R721" s="18"/>
      <c r="T721" s="18"/>
      <c r="U721" s="18"/>
      <c r="V721" s="18"/>
      <c r="X721" s="18"/>
    </row>
    <row r="722" spans="12:24" x14ac:dyDescent="0.3">
      <c r="L722" s="17"/>
      <c r="N722" s="17"/>
      <c r="P722" s="17"/>
      <c r="R722" s="18"/>
      <c r="T722" s="18"/>
      <c r="U722" s="18"/>
      <c r="V722" s="18"/>
      <c r="X722" s="18"/>
    </row>
    <row r="723" spans="12:24" x14ac:dyDescent="0.3">
      <c r="L723" s="17"/>
      <c r="N723" s="17"/>
      <c r="P723" s="17"/>
      <c r="R723" s="18"/>
      <c r="T723" s="18"/>
      <c r="U723" s="18"/>
      <c r="V723" s="18"/>
      <c r="X723" s="18"/>
    </row>
    <row r="724" spans="12:24" x14ac:dyDescent="0.3">
      <c r="L724" s="17"/>
      <c r="N724" s="17"/>
      <c r="P724" s="17"/>
      <c r="R724" s="18"/>
      <c r="T724" s="18"/>
      <c r="U724" s="18"/>
      <c r="V724" s="18"/>
      <c r="X724" s="18"/>
    </row>
    <row r="725" spans="12:24" x14ac:dyDescent="0.3">
      <c r="L725" s="17"/>
      <c r="N725" s="17"/>
      <c r="P725" s="17"/>
      <c r="R725" s="18"/>
      <c r="T725" s="18"/>
      <c r="U725" s="18"/>
      <c r="V725" s="18"/>
      <c r="X725" s="18"/>
    </row>
    <row r="726" spans="12:24" x14ac:dyDescent="0.3">
      <c r="L726" s="17"/>
      <c r="N726" s="17"/>
      <c r="P726" s="17"/>
      <c r="R726" s="18"/>
      <c r="T726" s="18"/>
      <c r="U726" s="18"/>
      <c r="V726" s="18"/>
      <c r="X726" s="18"/>
    </row>
    <row r="727" spans="12:24" x14ac:dyDescent="0.3">
      <c r="L727" s="17"/>
      <c r="N727" s="17"/>
      <c r="P727" s="17"/>
      <c r="R727" s="18"/>
      <c r="T727" s="18"/>
      <c r="U727" s="18"/>
      <c r="V727" s="18"/>
      <c r="X727" s="18"/>
    </row>
    <row r="728" spans="12:24" x14ac:dyDescent="0.3">
      <c r="L728" s="17"/>
      <c r="N728" s="17"/>
      <c r="P728" s="17"/>
      <c r="R728" s="18"/>
      <c r="T728" s="18"/>
      <c r="U728" s="18"/>
      <c r="V728" s="18"/>
      <c r="X728" s="18"/>
    </row>
    <row r="729" spans="12:24" x14ac:dyDescent="0.3">
      <c r="L729" s="17"/>
      <c r="N729" s="17"/>
      <c r="P729" s="17"/>
      <c r="R729" s="18"/>
      <c r="T729" s="18"/>
      <c r="U729" s="18"/>
      <c r="V729" s="18"/>
      <c r="X729" s="18"/>
    </row>
    <row r="730" spans="12:24" x14ac:dyDescent="0.3">
      <c r="L730" s="17"/>
      <c r="N730" s="17"/>
      <c r="P730" s="17"/>
      <c r="R730" s="18"/>
      <c r="T730" s="18"/>
      <c r="U730" s="18"/>
      <c r="V730" s="18"/>
      <c r="X730" s="18"/>
    </row>
    <row r="731" spans="12:24" x14ac:dyDescent="0.3">
      <c r="L731" s="17"/>
      <c r="N731" s="17"/>
      <c r="P731" s="17"/>
      <c r="R731" s="18"/>
      <c r="T731" s="18"/>
      <c r="U731" s="18"/>
      <c r="V731" s="18"/>
      <c r="X731" s="18"/>
    </row>
    <row r="732" spans="12:24" x14ac:dyDescent="0.3">
      <c r="L732" s="17"/>
      <c r="N732" s="17"/>
      <c r="P732" s="17"/>
      <c r="R732" s="18"/>
      <c r="T732" s="18"/>
      <c r="U732" s="18"/>
      <c r="V732" s="18"/>
      <c r="X732" s="18"/>
    </row>
    <row r="733" spans="12:24" x14ac:dyDescent="0.3">
      <c r="L733" s="17"/>
      <c r="N733" s="17"/>
      <c r="P733" s="17"/>
      <c r="R733" s="18"/>
      <c r="T733" s="18"/>
      <c r="U733" s="18"/>
      <c r="V733" s="18"/>
      <c r="X733" s="18"/>
    </row>
    <row r="734" spans="12:24" x14ac:dyDescent="0.3">
      <c r="L734" s="17"/>
      <c r="N734" s="17"/>
      <c r="P734" s="17"/>
      <c r="R734" s="18"/>
      <c r="T734" s="18"/>
      <c r="U734" s="18"/>
      <c r="V734" s="18"/>
      <c r="X734" s="18"/>
    </row>
    <row r="735" spans="12:24" x14ac:dyDescent="0.3">
      <c r="L735" s="17"/>
      <c r="N735" s="17"/>
      <c r="P735" s="17"/>
      <c r="R735" s="18"/>
      <c r="T735" s="18"/>
      <c r="U735" s="18"/>
      <c r="V735" s="18"/>
      <c r="X735" s="18"/>
    </row>
    <row r="736" spans="12:24" x14ac:dyDescent="0.3">
      <c r="L736" s="17"/>
      <c r="N736" s="17"/>
      <c r="P736" s="17"/>
      <c r="R736" s="18"/>
      <c r="T736" s="18"/>
      <c r="U736" s="18"/>
      <c r="V736" s="18"/>
      <c r="X736" s="18"/>
    </row>
    <row r="737" spans="12:24" x14ac:dyDescent="0.3">
      <c r="L737" s="17"/>
      <c r="N737" s="17"/>
      <c r="P737" s="17"/>
      <c r="R737" s="18"/>
      <c r="T737" s="18"/>
      <c r="U737" s="18"/>
      <c r="V737" s="18"/>
      <c r="X737" s="18"/>
    </row>
    <row r="738" spans="12:24" x14ac:dyDescent="0.3">
      <c r="L738" s="17"/>
      <c r="N738" s="17"/>
      <c r="P738" s="17"/>
      <c r="R738" s="18"/>
      <c r="T738" s="18"/>
      <c r="U738" s="18"/>
      <c r="V738" s="18"/>
      <c r="X738" s="18"/>
    </row>
    <row r="739" spans="12:24" x14ac:dyDescent="0.3">
      <c r="L739" s="17"/>
      <c r="N739" s="17"/>
      <c r="P739" s="17"/>
      <c r="R739" s="18"/>
      <c r="T739" s="18"/>
      <c r="U739" s="18"/>
      <c r="V739" s="18"/>
      <c r="X739" s="18"/>
    </row>
    <row r="740" spans="12:24" x14ac:dyDescent="0.3">
      <c r="L740" s="17"/>
      <c r="N740" s="17"/>
      <c r="P740" s="17"/>
      <c r="R740" s="18"/>
      <c r="T740" s="18"/>
      <c r="U740" s="18"/>
      <c r="V740" s="18"/>
      <c r="X740" s="18"/>
    </row>
    <row r="741" spans="12:24" x14ac:dyDescent="0.3">
      <c r="L741" s="17"/>
      <c r="N741" s="17"/>
      <c r="P741" s="17"/>
      <c r="R741" s="18"/>
      <c r="T741" s="18"/>
      <c r="U741" s="18"/>
      <c r="V741" s="18"/>
      <c r="X741" s="18"/>
    </row>
    <row r="742" spans="12:24" x14ac:dyDescent="0.3">
      <c r="L742" s="17"/>
      <c r="N742" s="17"/>
      <c r="P742" s="17"/>
      <c r="R742" s="18"/>
      <c r="T742" s="18"/>
      <c r="U742" s="18"/>
      <c r="V742" s="18"/>
      <c r="X742" s="18"/>
    </row>
    <row r="743" spans="12:24" x14ac:dyDescent="0.3">
      <c r="L743" s="17"/>
      <c r="N743" s="17"/>
      <c r="P743" s="17"/>
      <c r="R743" s="18"/>
      <c r="T743" s="18"/>
      <c r="U743" s="18"/>
      <c r="V743" s="18"/>
      <c r="X743" s="18"/>
    </row>
    <row r="744" spans="12:24" x14ac:dyDescent="0.3">
      <c r="L744" s="17"/>
      <c r="N744" s="17"/>
      <c r="P744" s="17"/>
      <c r="R744" s="18"/>
      <c r="T744" s="18"/>
      <c r="U744" s="18"/>
      <c r="V744" s="18"/>
      <c r="X744" s="18"/>
    </row>
    <row r="745" spans="12:24" x14ac:dyDescent="0.3">
      <c r="L745" s="17"/>
      <c r="N745" s="17"/>
      <c r="P745" s="17"/>
      <c r="R745" s="18"/>
      <c r="T745" s="18"/>
      <c r="U745" s="18"/>
      <c r="V745" s="18"/>
      <c r="X745" s="18"/>
    </row>
    <row r="746" spans="12:24" x14ac:dyDescent="0.3">
      <c r="L746" s="17"/>
      <c r="N746" s="17"/>
      <c r="P746" s="17"/>
      <c r="R746" s="18"/>
      <c r="T746" s="18"/>
      <c r="U746" s="18"/>
      <c r="V746" s="18"/>
      <c r="X746" s="18"/>
    </row>
    <row r="747" spans="12:24" x14ac:dyDescent="0.3">
      <c r="L747" s="17"/>
      <c r="N747" s="17"/>
      <c r="P747" s="17"/>
      <c r="R747" s="18"/>
      <c r="T747" s="18"/>
      <c r="U747" s="18"/>
      <c r="V747" s="18"/>
      <c r="X747" s="18"/>
    </row>
    <row r="748" spans="12:24" x14ac:dyDescent="0.3">
      <c r="L748" s="17"/>
      <c r="N748" s="17"/>
      <c r="P748" s="17"/>
      <c r="R748" s="18"/>
      <c r="T748" s="18"/>
      <c r="U748" s="18"/>
      <c r="V748" s="18"/>
      <c r="X748" s="18"/>
    </row>
    <row r="749" spans="12:24" x14ac:dyDescent="0.3">
      <c r="L749" s="17"/>
      <c r="N749" s="17"/>
      <c r="P749" s="17"/>
      <c r="R749" s="18"/>
      <c r="T749" s="18"/>
      <c r="U749" s="18"/>
      <c r="V749" s="18"/>
      <c r="X749" s="18"/>
    </row>
    <row r="750" spans="12:24" x14ac:dyDescent="0.3">
      <c r="L750" s="17"/>
      <c r="N750" s="17"/>
      <c r="P750" s="17"/>
      <c r="R750" s="18"/>
      <c r="T750" s="18"/>
      <c r="U750" s="18"/>
      <c r="V750" s="18"/>
      <c r="X750" s="18"/>
    </row>
    <row r="751" spans="12:24" x14ac:dyDescent="0.3">
      <c r="L751" s="17"/>
      <c r="N751" s="17"/>
      <c r="P751" s="17"/>
      <c r="R751" s="18"/>
      <c r="T751" s="18"/>
      <c r="U751" s="18"/>
      <c r="V751" s="18"/>
      <c r="X751" s="18"/>
    </row>
    <row r="752" spans="12:24" x14ac:dyDescent="0.3">
      <c r="L752" s="17"/>
      <c r="N752" s="17"/>
      <c r="P752" s="17"/>
      <c r="R752" s="18"/>
      <c r="T752" s="18"/>
      <c r="U752" s="18"/>
      <c r="V752" s="18"/>
      <c r="X752" s="18"/>
    </row>
    <row r="753" spans="12:24" x14ac:dyDescent="0.3">
      <c r="L753" s="17"/>
      <c r="N753" s="17"/>
      <c r="P753" s="17"/>
      <c r="R753" s="18"/>
      <c r="T753" s="18"/>
      <c r="U753" s="18"/>
      <c r="V753" s="18"/>
      <c r="X753" s="18"/>
    </row>
    <row r="754" spans="12:24" x14ac:dyDescent="0.3">
      <c r="L754" s="17"/>
      <c r="N754" s="17"/>
      <c r="P754" s="17"/>
      <c r="R754" s="18"/>
      <c r="T754" s="18"/>
      <c r="U754" s="18"/>
      <c r="V754" s="18"/>
      <c r="X754" s="18"/>
    </row>
    <row r="755" spans="12:24" x14ac:dyDescent="0.3">
      <c r="L755" s="17"/>
      <c r="N755" s="17"/>
      <c r="P755" s="17"/>
      <c r="R755" s="18"/>
      <c r="T755" s="18"/>
      <c r="U755" s="18"/>
      <c r="V755" s="18"/>
      <c r="X755" s="18"/>
    </row>
    <row r="756" spans="12:24" x14ac:dyDescent="0.3">
      <c r="L756" s="17"/>
      <c r="N756" s="17"/>
      <c r="P756" s="17"/>
      <c r="R756" s="18"/>
      <c r="T756" s="18"/>
      <c r="U756" s="18"/>
      <c r="V756" s="18"/>
      <c r="X756" s="18"/>
    </row>
    <row r="757" spans="12:24" x14ac:dyDescent="0.3">
      <c r="L757" s="17"/>
      <c r="N757" s="17"/>
      <c r="P757" s="17"/>
      <c r="R757" s="18"/>
      <c r="T757" s="18"/>
      <c r="U757" s="18"/>
      <c r="V757" s="18"/>
      <c r="X757" s="18"/>
    </row>
    <row r="758" spans="12:24" x14ac:dyDescent="0.3">
      <c r="L758" s="17"/>
      <c r="N758" s="17"/>
      <c r="P758" s="17"/>
      <c r="R758" s="18"/>
      <c r="T758" s="18"/>
      <c r="U758" s="18"/>
      <c r="V758" s="18"/>
      <c r="X758" s="18"/>
    </row>
    <row r="759" spans="12:24" x14ac:dyDescent="0.3">
      <c r="L759" s="17"/>
      <c r="N759" s="17"/>
      <c r="P759" s="17"/>
      <c r="R759" s="18"/>
      <c r="T759" s="18"/>
      <c r="U759" s="18"/>
      <c r="V759" s="18"/>
      <c r="X759" s="18"/>
    </row>
    <row r="760" spans="12:24" x14ac:dyDescent="0.3">
      <c r="L760" s="17"/>
      <c r="N760" s="17"/>
      <c r="P760" s="17"/>
      <c r="R760" s="18"/>
      <c r="T760" s="18"/>
      <c r="U760" s="18"/>
      <c r="V760" s="18"/>
      <c r="X760" s="18"/>
    </row>
    <row r="761" spans="12:24" x14ac:dyDescent="0.3">
      <c r="L761" s="17"/>
      <c r="N761" s="17"/>
      <c r="P761" s="17"/>
      <c r="R761" s="18"/>
      <c r="T761" s="18"/>
      <c r="U761" s="18"/>
      <c r="V761" s="18"/>
      <c r="X761" s="18"/>
    </row>
    <row r="762" spans="12:24" x14ac:dyDescent="0.3">
      <c r="L762" s="17"/>
      <c r="N762" s="17"/>
      <c r="P762" s="17"/>
      <c r="R762" s="18"/>
      <c r="T762" s="18"/>
      <c r="U762" s="18"/>
      <c r="V762" s="18"/>
      <c r="X762" s="18"/>
    </row>
    <row r="763" spans="12:24" x14ac:dyDescent="0.3">
      <c r="L763" s="17"/>
      <c r="N763" s="17"/>
      <c r="P763" s="17"/>
      <c r="R763" s="18"/>
      <c r="T763" s="18"/>
      <c r="U763" s="18"/>
      <c r="V763" s="18"/>
      <c r="X763" s="18"/>
    </row>
    <row r="764" spans="12:24" x14ac:dyDescent="0.3">
      <c r="L764" s="17"/>
      <c r="N764" s="17"/>
      <c r="P764" s="17"/>
      <c r="R764" s="18"/>
      <c r="T764" s="18"/>
      <c r="U764" s="18"/>
      <c r="V764" s="18"/>
      <c r="X764" s="18"/>
    </row>
    <row r="765" spans="12:24" x14ac:dyDescent="0.3">
      <c r="L765" s="17"/>
      <c r="N765" s="17"/>
      <c r="P765" s="17"/>
      <c r="R765" s="18"/>
      <c r="T765" s="18"/>
      <c r="U765" s="18"/>
      <c r="V765" s="18"/>
      <c r="X765" s="18"/>
    </row>
    <row r="766" spans="12:24" x14ac:dyDescent="0.3">
      <c r="L766" s="17"/>
      <c r="N766" s="17"/>
      <c r="P766" s="17"/>
      <c r="R766" s="18"/>
      <c r="T766" s="18"/>
      <c r="U766" s="18"/>
      <c r="V766" s="18"/>
      <c r="X766" s="18"/>
    </row>
    <row r="767" spans="12:24" x14ac:dyDescent="0.3">
      <c r="L767" s="17"/>
      <c r="N767" s="17"/>
      <c r="P767" s="17"/>
      <c r="R767" s="18"/>
      <c r="T767" s="18"/>
      <c r="U767" s="18"/>
      <c r="V767" s="18"/>
      <c r="X767" s="18"/>
    </row>
    <row r="768" spans="12:24" x14ac:dyDescent="0.3">
      <c r="L768" s="17"/>
      <c r="N768" s="17"/>
      <c r="P768" s="17"/>
      <c r="R768" s="18"/>
      <c r="T768" s="18"/>
      <c r="U768" s="18"/>
      <c r="V768" s="18"/>
      <c r="X768" s="18"/>
    </row>
    <row r="769" spans="12:24" x14ac:dyDescent="0.3">
      <c r="L769" s="17"/>
      <c r="N769" s="17"/>
      <c r="P769" s="17"/>
      <c r="R769" s="18"/>
      <c r="T769" s="18"/>
      <c r="U769" s="18"/>
      <c r="V769" s="18"/>
      <c r="X769" s="18"/>
    </row>
    <row r="770" spans="12:24" x14ac:dyDescent="0.3">
      <c r="L770" s="17"/>
      <c r="N770" s="17"/>
      <c r="P770" s="17"/>
      <c r="R770" s="18"/>
      <c r="T770" s="18"/>
      <c r="U770" s="18"/>
      <c r="V770" s="18"/>
      <c r="X770" s="18"/>
    </row>
    <row r="771" spans="12:24" x14ac:dyDescent="0.3">
      <c r="L771" s="17"/>
      <c r="N771" s="17"/>
      <c r="P771" s="17"/>
      <c r="R771" s="18"/>
      <c r="T771" s="18"/>
      <c r="U771" s="18"/>
      <c r="V771" s="18"/>
      <c r="X771" s="18"/>
    </row>
    <row r="772" spans="12:24" x14ac:dyDescent="0.3">
      <c r="L772" s="17"/>
      <c r="N772" s="17"/>
      <c r="P772" s="17"/>
      <c r="R772" s="18"/>
      <c r="T772" s="18"/>
      <c r="U772" s="18"/>
      <c r="V772" s="18"/>
      <c r="X772" s="18"/>
    </row>
    <row r="773" spans="12:24" x14ac:dyDescent="0.3">
      <c r="L773" s="17"/>
      <c r="N773" s="17"/>
      <c r="P773" s="17"/>
      <c r="R773" s="18"/>
      <c r="T773" s="18"/>
      <c r="U773" s="18"/>
      <c r="V773" s="18"/>
      <c r="X773" s="18"/>
    </row>
    <row r="774" spans="12:24" x14ac:dyDescent="0.3">
      <c r="L774" s="17"/>
      <c r="N774" s="17"/>
      <c r="P774" s="17"/>
      <c r="R774" s="18"/>
      <c r="T774" s="18"/>
      <c r="U774" s="18"/>
      <c r="V774" s="18"/>
      <c r="X774" s="18"/>
    </row>
    <row r="775" spans="12:24" x14ac:dyDescent="0.3">
      <c r="L775" s="17"/>
      <c r="N775" s="17"/>
      <c r="P775" s="17"/>
      <c r="R775" s="18"/>
      <c r="T775" s="18"/>
      <c r="U775" s="18"/>
      <c r="V775" s="18"/>
      <c r="X775" s="18"/>
    </row>
    <row r="776" spans="12:24" x14ac:dyDescent="0.3">
      <c r="L776" s="17"/>
      <c r="N776" s="17"/>
      <c r="P776" s="17"/>
      <c r="R776" s="18"/>
      <c r="T776" s="18"/>
      <c r="U776" s="18"/>
      <c r="V776" s="18"/>
      <c r="X776" s="18"/>
    </row>
    <row r="777" spans="12:24" x14ac:dyDescent="0.3">
      <c r="L777" s="17"/>
      <c r="N777" s="17"/>
      <c r="P777" s="17"/>
      <c r="R777" s="18"/>
      <c r="T777" s="18"/>
      <c r="U777" s="18"/>
      <c r="V777" s="18"/>
      <c r="X777" s="18"/>
    </row>
    <row r="778" spans="12:24" x14ac:dyDescent="0.3">
      <c r="L778" s="17"/>
      <c r="N778" s="17"/>
      <c r="P778" s="17"/>
      <c r="R778" s="18"/>
      <c r="T778" s="18"/>
      <c r="U778" s="18"/>
      <c r="V778" s="18"/>
      <c r="X778" s="18"/>
    </row>
    <row r="779" spans="12:24" x14ac:dyDescent="0.3">
      <c r="L779" s="17"/>
      <c r="N779" s="17"/>
      <c r="P779" s="17"/>
      <c r="R779" s="18"/>
      <c r="T779" s="18"/>
      <c r="U779" s="18"/>
      <c r="V779" s="18"/>
      <c r="X779" s="18"/>
    </row>
    <row r="780" spans="12:24" x14ac:dyDescent="0.3">
      <c r="L780" s="17"/>
      <c r="N780" s="17"/>
      <c r="P780" s="17"/>
      <c r="R780" s="18"/>
      <c r="T780" s="18"/>
      <c r="U780" s="18"/>
      <c r="V780" s="18"/>
      <c r="X780" s="18"/>
    </row>
    <row r="781" spans="12:24" x14ac:dyDescent="0.3">
      <c r="L781" s="17"/>
      <c r="N781" s="17"/>
      <c r="P781" s="17"/>
      <c r="R781" s="18"/>
      <c r="T781" s="18"/>
      <c r="U781" s="18"/>
      <c r="V781" s="18"/>
      <c r="X781" s="18"/>
    </row>
    <row r="782" spans="12:24" x14ac:dyDescent="0.3">
      <c r="L782" s="17"/>
      <c r="N782" s="17"/>
      <c r="P782" s="17"/>
      <c r="R782" s="18"/>
      <c r="T782" s="18"/>
      <c r="U782" s="18"/>
      <c r="V782" s="18"/>
      <c r="X782" s="18"/>
    </row>
    <row r="783" spans="12:24" x14ac:dyDescent="0.3">
      <c r="L783" s="17"/>
      <c r="N783" s="17"/>
      <c r="P783" s="17"/>
      <c r="R783" s="18"/>
      <c r="T783" s="18"/>
      <c r="U783" s="18"/>
      <c r="V783" s="18"/>
      <c r="X783" s="18"/>
    </row>
    <row r="784" spans="12:24" x14ac:dyDescent="0.3">
      <c r="L784" s="17"/>
      <c r="N784" s="17"/>
      <c r="P784" s="17"/>
      <c r="R784" s="18"/>
      <c r="T784" s="18"/>
      <c r="U784" s="18"/>
      <c r="V784" s="18"/>
      <c r="X784" s="18"/>
    </row>
    <row r="785" spans="12:24" x14ac:dyDescent="0.3">
      <c r="L785" s="17"/>
      <c r="N785" s="17"/>
      <c r="P785" s="17"/>
      <c r="R785" s="18"/>
      <c r="T785" s="18"/>
      <c r="U785" s="18"/>
      <c r="V785" s="18"/>
      <c r="X785" s="18"/>
    </row>
    <row r="786" spans="12:24" x14ac:dyDescent="0.3">
      <c r="L786" s="17"/>
      <c r="N786" s="17"/>
      <c r="P786" s="17"/>
      <c r="R786" s="18"/>
      <c r="T786" s="18"/>
      <c r="U786" s="18"/>
      <c r="V786" s="18"/>
      <c r="X786" s="18"/>
    </row>
    <row r="787" spans="12:24" x14ac:dyDescent="0.3">
      <c r="L787" s="17"/>
      <c r="N787" s="17"/>
      <c r="P787" s="17"/>
      <c r="R787" s="18"/>
      <c r="T787" s="18"/>
      <c r="U787" s="18"/>
      <c r="V787" s="18"/>
      <c r="X787" s="18"/>
    </row>
    <row r="788" spans="12:24" x14ac:dyDescent="0.3">
      <c r="L788" s="17"/>
      <c r="N788" s="17"/>
      <c r="P788" s="17"/>
      <c r="R788" s="18"/>
      <c r="T788" s="18"/>
      <c r="U788" s="18"/>
      <c r="V788" s="18"/>
      <c r="X788" s="18"/>
    </row>
    <row r="789" spans="12:24" x14ac:dyDescent="0.3">
      <c r="L789" s="17"/>
      <c r="N789" s="17"/>
      <c r="P789" s="17"/>
      <c r="R789" s="18"/>
      <c r="T789" s="18"/>
      <c r="U789" s="18"/>
      <c r="V789" s="18"/>
      <c r="X789" s="18"/>
    </row>
    <row r="790" spans="12:24" x14ac:dyDescent="0.3">
      <c r="L790" s="17"/>
      <c r="N790" s="17"/>
      <c r="P790" s="17"/>
      <c r="R790" s="18"/>
      <c r="T790" s="18"/>
      <c r="U790" s="18"/>
      <c r="V790" s="18"/>
      <c r="X790" s="18"/>
    </row>
    <row r="791" spans="12:24" x14ac:dyDescent="0.3">
      <c r="L791" s="17"/>
      <c r="N791" s="17"/>
      <c r="P791" s="17"/>
      <c r="R791" s="18"/>
      <c r="T791" s="18"/>
      <c r="U791" s="18"/>
      <c r="V791" s="18"/>
      <c r="X791" s="18"/>
    </row>
    <row r="792" spans="12:24" x14ac:dyDescent="0.3">
      <c r="L792" s="17"/>
      <c r="N792" s="17"/>
      <c r="P792" s="17"/>
      <c r="R792" s="18"/>
      <c r="T792" s="18"/>
      <c r="U792" s="18"/>
      <c r="V792" s="18"/>
      <c r="X792" s="18"/>
    </row>
    <row r="793" spans="12:24" x14ac:dyDescent="0.3">
      <c r="L793" s="17"/>
      <c r="N793" s="17"/>
      <c r="P793" s="17"/>
      <c r="R793" s="18"/>
      <c r="T793" s="18"/>
      <c r="U793" s="18"/>
      <c r="V793" s="18"/>
      <c r="X793" s="18"/>
    </row>
    <row r="794" spans="12:24" x14ac:dyDescent="0.3">
      <c r="L794" s="17"/>
      <c r="N794" s="17"/>
      <c r="P794" s="17"/>
      <c r="R794" s="18"/>
      <c r="T794" s="18"/>
      <c r="U794" s="18"/>
      <c r="V794" s="18"/>
      <c r="X794" s="18"/>
    </row>
    <row r="795" spans="12:24" x14ac:dyDescent="0.3">
      <c r="L795" s="17"/>
      <c r="N795" s="17"/>
      <c r="P795" s="17"/>
      <c r="R795" s="18"/>
      <c r="T795" s="18"/>
      <c r="U795" s="18"/>
      <c r="V795" s="18"/>
      <c r="X795" s="18"/>
    </row>
    <row r="796" spans="12:24" x14ac:dyDescent="0.3">
      <c r="L796" s="17"/>
      <c r="N796" s="17"/>
      <c r="P796" s="17"/>
      <c r="R796" s="18"/>
      <c r="T796" s="18"/>
      <c r="U796" s="18"/>
      <c r="V796" s="18"/>
      <c r="X796" s="18"/>
    </row>
    <row r="797" spans="12:24" x14ac:dyDescent="0.3">
      <c r="L797" s="17"/>
      <c r="N797" s="17"/>
      <c r="P797" s="17"/>
      <c r="R797" s="18"/>
      <c r="T797" s="18"/>
      <c r="U797" s="18"/>
      <c r="V797" s="18"/>
      <c r="X797" s="18"/>
    </row>
    <row r="798" spans="12:24" x14ac:dyDescent="0.3">
      <c r="L798" s="17"/>
      <c r="N798" s="17"/>
      <c r="P798" s="17"/>
      <c r="R798" s="18"/>
      <c r="T798" s="18"/>
      <c r="U798" s="18"/>
      <c r="V798" s="18"/>
      <c r="X798" s="18"/>
    </row>
    <row r="799" spans="12:24" x14ac:dyDescent="0.3">
      <c r="L799" s="17"/>
      <c r="N799" s="17"/>
      <c r="P799" s="17"/>
      <c r="R799" s="18"/>
      <c r="T799" s="18"/>
      <c r="U799" s="18"/>
      <c r="V799" s="18"/>
      <c r="X799" s="18"/>
    </row>
    <row r="800" spans="12:24" x14ac:dyDescent="0.3">
      <c r="L800" s="17"/>
      <c r="N800" s="17"/>
      <c r="P800" s="17"/>
      <c r="R800" s="18"/>
      <c r="T800" s="18"/>
      <c r="U800" s="18"/>
      <c r="V800" s="18"/>
      <c r="X800" s="18"/>
    </row>
    <row r="801" spans="12:24" x14ac:dyDescent="0.3">
      <c r="L801" s="17"/>
      <c r="N801" s="17"/>
      <c r="P801" s="17"/>
      <c r="R801" s="18"/>
      <c r="T801" s="18"/>
      <c r="U801" s="18"/>
      <c r="V801" s="18"/>
      <c r="X801" s="18"/>
    </row>
    <row r="802" spans="12:24" x14ac:dyDescent="0.3">
      <c r="L802" s="17"/>
      <c r="N802" s="17"/>
      <c r="P802" s="17"/>
      <c r="R802" s="18"/>
      <c r="T802" s="18"/>
      <c r="U802" s="18"/>
      <c r="V802" s="18"/>
      <c r="X802" s="18"/>
    </row>
    <row r="803" spans="12:24" x14ac:dyDescent="0.3">
      <c r="L803" s="17"/>
      <c r="N803" s="17"/>
      <c r="P803" s="17"/>
      <c r="R803" s="18"/>
      <c r="T803" s="18"/>
      <c r="U803" s="18"/>
      <c r="V803" s="18"/>
      <c r="X803" s="18"/>
    </row>
    <row r="804" spans="12:24" x14ac:dyDescent="0.3">
      <c r="L804" s="17"/>
      <c r="N804" s="17"/>
      <c r="P804" s="17"/>
      <c r="R804" s="18"/>
      <c r="T804" s="18"/>
      <c r="U804" s="18"/>
      <c r="V804" s="18"/>
      <c r="X804" s="18"/>
    </row>
    <row r="805" spans="12:24" x14ac:dyDescent="0.3">
      <c r="L805" s="17"/>
      <c r="N805" s="17"/>
      <c r="P805" s="17"/>
      <c r="R805" s="18"/>
      <c r="T805" s="18"/>
      <c r="U805" s="18"/>
      <c r="V805" s="18"/>
      <c r="X805" s="18"/>
    </row>
    <row r="806" spans="12:24" x14ac:dyDescent="0.3">
      <c r="L806" s="17"/>
      <c r="N806" s="17"/>
      <c r="P806" s="17"/>
      <c r="R806" s="18"/>
      <c r="T806" s="18"/>
      <c r="U806" s="18"/>
      <c r="V806" s="18"/>
      <c r="X806" s="18"/>
    </row>
    <row r="807" spans="12:24" x14ac:dyDescent="0.3">
      <c r="L807" s="17"/>
      <c r="N807" s="17"/>
      <c r="P807" s="17"/>
      <c r="R807" s="18"/>
      <c r="T807" s="18"/>
      <c r="U807" s="18"/>
      <c r="V807" s="18"/>
      <c r="X807" s="18"/>
    </row>
    <row r="808" spans="12:24" x14ac:dyDescent="0.3">
      <c r="L808" s="17"/>
      <c r="N808" s="17"/>
      <c r="P808" s="17"/>
      <c r="R808" s="18"/>
      <c r="T808" s="18"/>
      <c r="U808" s="18"/>
      <c r="V808" s="18"/>
      <c r="X808" s="18"/>
    </row>
    <row r="809" spans="12:24" x14ac:dyDescent="0.3">
      <c r="L809" s="17"/>
      <c r="N809" s="17"/>
      <c r="P809" s="17"/>
      <c r="R809" s="18"/>
      <c r="T809" s="18"/>
      <c r="U809" s="18"/>
      <c r="V809" s="18"/>
      <c r="X809" s="18"/>
    </row>
    <row r="810" spans="12:24" x14ac:dyDescent="0.3">
      <c r="L810" s="17"/>
      <c r="N810" s="17"/>
      <c r="P810" s="17"/>
      <c r="R810" s="18"/>
      <c r="T810" s="18"/>
      <c r="U810" s="18"/>
      <c r="V810" s="18"/>
      <c r="X810" s="18"/>
    </row>
    <row r="811" spans="12:24" x14ac:dyDescent="0.3">
      <c r="L811" s="17"/>
      <c r="N811" s="17"/>
      <c r="P811" s="17"/>
      <c r="R811" s="18"/>
      <c r="T811" s="18"/>
      <c r="U811" s="18"/>
      <c r="V811" s="18"/>
      <c r="X811" s="18"/>
    </row>
    <row r="812" spans="12:24" x14ac:dyDescent="0.3">
      <c r="L812" s="17"/>
      <c r="N812" s="17"/>
      <c r="P812" s="17"/>
      <c r="R812" s="18"/>
      <c r="T812" s="18"/>
      <c r="U812" s="18"/>
      <c r="V812" s="18"/>
      <c r="X812" s="18"/>
    </row>
    <row r="813" spans="12:24" x14ac:dyDescent="0.3">
      <c r="L813" s="17"/>
      <c r="N813" s="17"/>
      <c r="P813" s="17"/>
      <c r="R813" s="18"/>
      <c r="T813" s="18"/>
      <c r="U813" s="18"/>
      <c r="V813" s="18"/>
      <c r="X813" s="18"/>
    </row>
    <row r="814" spans="12:24" x14ac:dyDescent="0.3">
      <c r="L814" s="17"/>
      <c r="N814" s="17"/>
      <c r="P814" s="17"/>
      <c r="R814" s="18"/>
      <c r="T814" s="18"/>
      <c r="U814" s="18"/>
      <c r="V814" s="18"/>
      <c r="X814" s="18"/>
    </row>
    <row r="815" spans="12:24" x14ac:dyDescent="0.3">
      <c r="L815" s="17"/>
      <c r="N815" s="17"/>
      <c r="P815" s="17"/>
      <c r="R815" s="18"/>
      <c r="T815" s="18"/>
      <c r="U815" s="18"/>
      <c r="V815" s="18"/>
      <c r="X815" s="18"/>
    </row>
    <row r="816" spans="12:24" x14ac:dyDescent="0.3">
      <c r="L816" s="17"/>
      <c r="N816" s="17"/>
      <c r="P816" s="17"/>
      <c r="R816" s="18"/>
      <c r="T816" s="18"/>
      <c r="U816" s="18"/>
      <c r="V816" s="18"/>
      <c r="X816" s="18"/>
    </row>
    <row r="817" spans="12:24" x14ac:dyDescent="0.3">
      <c r="L817" s="17"/>
      <c r="N817" s="17"/>
      <c r="P817" s="17"/>
      <c r="R817" s="18"/>
      <c r="T817" s="18"/>
      <c r="U817" s="18"/>
      <c r="V817" s="18"/>
      <c r="X817" s="18"/>
    </row>
    <row r="818" spans="12:24" x14ac:dyDescent="0.3">
      <c r="L818" s="17"/>
      <c r="N818" s="17"/>
      <c r="P818" s="17"/>
      <c r="R818" s="18"/>
      <c r="T818" s="18"/>
      <c r="U818" s="18"/>
      <c r="V818" s="18"/>
      <c r="X818" s="18"/>
    </row>
    <row r="819" spans="12:24" x14ac:dyDescent="0.3">
      <c r="L819" s="17"/>
      <c r="N819" s="17"/>
      <c r="P819" s="17"/>
      <c r="R819" s="18"/>
      <c r="T819" s="18"/>
      <c r="U819" s="18"/>
      <c r="V819" s="18"/>
      <c r="X819" s="18"/>
    </row>
    <row r="820" spans="12:24" x14ac:dyDescent="0.3">
      <c r="L820" s="17"/>
      <c r="N820" s="17"/>
      <c r="P820" s="17"/>
      <c r="R820" s="18"/>
      <c r="T820" s="18"/>
      <c r="U820" s="18"/>
      <c r="V820" s="18"/>
      <c r="X820" s="18"/>
    </row>
    <row r="821" spans="12:24" x14ac:dyDescent="0.3">
      <c r="L821" s="17"/>
      <c r="N821" s="17"/>
      <c r="P821" s="17"/>
      <c r="R821" s="18"/>
      <c r="T821" s="18"/>
      <c r="U821" s="18"/>
      <c r="V821" s="18"/>
      <c r="X821" s="18"/>
    </row>
    <row r="822" spans="12:24" x14ac:dyDescent="0.3">
      <c r="L822" s="17"/>
      <c r="N822" s="17"/>
      <c r="P822" s="17"/>
      <c r="R822" s="18"/>
      <c r="T822" s="18"/>
      <c r="U822" s="18"/>
      <c r="V822" s="18"/>
      <c r="X822" s="18"/>
    </row>
    <row r="823" spans="12:24" x14ac:dyDescent="0.3">
      <c r="L823" s="17"/>
      <c r="N823" s="17"/>
      <c r="P823" s="17"/>
      <c r="R823" s="18"/>
      <c r="T823" s="18"/>
      <c r="U823" s="18"/>
      <c r="V823" s="18"/>
      <c r="X823" s="18"/>
    </row>
    <row r="824" spans="12:24" x14ac:dyDescent="0.3">
      <c r="L824" s="17"/>
      <c r="N824" s="17"/>
      <c r="P824" s="17"/>
      <c r="R824" s="18"/>
      <c r="T824" s="18"/>
      <c r="U824" s="18"/>
      <c r="V824" s="18"/>
      <c r="X824" s="18"/>
    </row>
    <row r="825" spans="12:24" x14ac:dyDescent="0.3">
      <c r="L825" s="17"/>
      <c r="N825" s="17"/>
      <c r="P825" s="17"/>
      <c r="R825" s="18"/>
      <c r="T825" s="18"/>
      <c r="U825" s="18"/>
      <c r="V825" s="18"/>
      <c r="X825" s="18"/>
    </row>
    <row r="826" spans="12:24" x14ac:dyDescent="0.3">
      <c r="L826" s="17"/>
      <c r="N826" s="17"/>
      <c r="P826" s="17"/>
      <c r="R826" s="18"/>
      <c r="T826" s="18"/>
      <c r="U826" s="18"/>
      <c r="V826" s="18"/>
      <c r="X826" s="18"/>
    </row>
    <row r="827" spans="12:24" x14ac:dyDescent="0.3">
      <c r="L827" s="17"/>
      <c r="N827" s="17"/>
      <c r="P827" s="17"/>
      <c r="R827" s="18"/>
      <c r="T827" s="18"/>
      <c r="U827" s="18"/>
      <c r="V827" s="18"/>
      <c r="X827" s="18"/>
    </row>
    <row r="828" spans="12:24" x14ac:dyDescent="0.3">
      <c r="L828" s="17"/>
      <c r="N828" s="17"/>
      <c r="P828" s="17"/>
      <c r="R828" s="18"/>
      <c r="T828" s="18"/>
      <c r="U828" s="18"/>
      <c r="V828" s="18"/>
      <c r="X828" s="18"/>
    </row>
    <row r="829" spans="12:24" x14ac:dyDescent="0.3">
      <c r="L829" s="17"/>
      <c r="N829" s="17"/>
      <c r="P829" s="17"/>
      <c r="R829" s="18"/>
      <c r="T829" s="18"/>
      <c r="U829" s="18"/>
      <c r="V829" s="18"/>
      <c r="X829" s="18"/>
    </row>
    <row r="830" spans="12:24" x14ac:dyDescent="0.3">
      <c r="L830" s="17"/>
      <c r="N830" s="17"/>
      <c r="P830" s="17"/>
      <c r="R830" s="18"/>
      <c r="T830" s="18"/>
      <c r="U830" s="18"/>
      <c r="V830" s="18"/>
      <c r="X830" s="18"/>
    </row>
    <row r="831" spans="12:24" x14ac:dyDescent="0.3">
      <c r="L831" s="17"/>
      <c r="N831" s="17"/>
      <c r="P831" s="17"/>
      <c r="R831" s="18"/>
      <c r="T831" s="18"/>
      <c r="U831" s="18"/>
      <c r="V831" s="18"/>
      <c r="X831" s="18"/>
    </row>
    <row r="832" spans="12:24" x14ac:dyDescent="0.3">
      <c r="L832" s="17"/>
      <c r="N832" s="17"/>
      <c r="P832" s="17"/>
      <c r="R832" s="18"/>
      <c r="T832" s="18"/>
      <c r="U832" s="18"/>
      <c r="V832" s="18"/>
      <c r="X832" s="18"/>
    </row>
    <row r="833" spans="12:24" x14ac:dyDescent="0.3">
      <c r="L833" s="17"/>
      <c r="N833" s="17"/>
      <c r="P833" s="17"/>
      <c r="R833" s="18"/>
      <c r="T833" s="18"/>
      <c r="U833" s="18"/>
      <c r="V833" s="18"/>
      <c r="X833" s="18"/>
    </row>
    <row r="834" spans="12:24" x14ac:dyDescent="0.3">
      <c r="L834" s="17"/>
      <c r="N834" s="17"/>
      <c r="P834" s="17"/>
      <c r="R834" s="18"/>
      <c r="T834" s="18"/>
      <c r="U834" s="18"/>
      <c r="V834" s="18"/>
      <c r="X834" s="18"/>
    </row>
    <row r="835" spans="12:24" x14ac:dyDescent="0.3">
      <c r="L835" s="17"/>
      <c r="N835" s="17"/>
      <c r="P835" s="17"/>
      <c r="R835" s="18"/>
      <c r="T835" s="18"/>
      <c r="U835" s="18"/>
      <c r="V835" s="18"/>
      <c r="X835" s="18"/>
    </row>
    <row r="836" spans="12:24" x14ac:dyDescent="0.3">
      <c r="L836" s="17"/>
      <c r="N836" s="17"/>
      <c r="P836" s="17"/>
      <c r="R836" s="18"/>
      <c r="T836" s="18"/>
      <c r="U836" s="18"/>
      <c r="V836" s="18"/>
      <c r="X836" s="18"/>
    </row>
    <row r="837" spans="12:24" x14ac:dyDescent="0.3">
      <c r="L837" s="17"/>
      <c r="N837" s="17"/>
      <c r="P837" s="17"/>
      <c r="R837" s="18"/>
      <c r="T837" s="18"/>
      <c r="U837" s="18"/>
      <c r="V837" s="18"/>
      <c r="X837" s="18"/>
    </row>
    <row r="838" spans="12:24" x14ac:dyDescent="0.3">
      <c r="L838" s="17"/>
      <c r="N838" s="17"/>
      <c r="P838" s="17"/>
      <c r="R838" s="18"/>
      <c r="T838" s="18"/>
      <c r="U838" s="18"/>
      <c r="V838" s="18"/>
      <c r="X838" s="18"/>
    </row>
    <row r="839" spans="12:24" x14ac:dyDescent="0.3">
      <c r="L839" s="17"/>
      <c r="N839" s="17"/>
      <c r="P839" s="17"/>
      <c r="R839" s="18"/>
      <c r="T839" s="18"/>
      <c r="U839" s="18"/>
      <c r="V839" s="18"/>
      <c r="X839" s="18"/>
    </row>
    <row r="840" spans="12:24" x14ac:dyDescent="0.3">
      <c r="L840" s="17"/>
      <c r="N840" s="17"/>
      <c r="P840" s="17"/>
      <c r="R840" s="18"/>
      <c r="T840" s="18"/>
      <c r="U840" s="18"/>
      <c r="V840" s="18"/>
      <c r="X840" s="18"/>
    </row>
    <row r="841" spans="12:24" x14ac:dyDescent="0.3">
      <c r="L841" s="17"/>
      <c r="N841" s="17"/>
      <c r="P841" s="17"/>
      <c r="R841" s="18"/>
      <c r="T841" s="18"/>
      <c r="U841" s="18"/>
      <c r="V841" s="18"/>
      <c r="X841" s="18"/>
    </row>
    <row r="842" spans="12:24" x14ac:dyDescent="0.3">
      <c r="L842" s="17"/>
      <c r="N842" s="17"/>
      <c r="P842" s="17"/>
      <c r="R842" s="18"/>
      <c r="T842" s="18"/>
      <c r="U842" s="18"/>
      <c r="V842" s="18"/>
      <c r="X842" s="18"/>
    </row>
    <row r="843" spans="12:24" x14ac:dyDescent="0.3">
      <c r="L843" s="17"/>
      <c r="N843" s="17"/>
      <c r="P843" s="17"/>
      <c r="R843" s="18"/>
      <c r="T843" s="18"/>
      <c r="U843" s="18"/>
      <c r="V843" s="18"/>
      <c r="X843" s="18"/>
    </row>
    <row r="844" spans="12:24" x14ac:dyDescent="0.3">
      <c r="L844" s="17"/>
      <c r="N844" s="17"/>
      <c r="P844" s="17"/>
      <c r="R844" s="18"/>
      <c r="T844" s="18"/>
      <c r="U844" s="18"/>
      <c r="V844" s="18"/>
      <c r="X844" s="18"/>
    </row>
    <row r="845" spans="12:24" x14ac:dyDescent="0.3">
      <c r="L845" s="17"/>
      <c r="N845" s="17"/>
      <c r="P845" s="17"/>
      <c r="R845" s="18"/>
      <c r="T845" s="18"/>
      <c r="U845" s="18"/>
      <c r="V845" s="18"/>
      <c r="X845" s="18"/>
    </row>
    <row r="846" spans="12:24" x14ac:dyDescent="0.3">
      <c r="L846" s="17"/>
      <c r="N846" s="17"/>
      <c r="P846" s="17"/>
      <c r="R846" s="18"/>
      <c r="T846" s="18"/>
      <c r="U846" s="18"/>
      <c r="V846" s="18"/>
      <c r="X846" s="18"/>
    </row>
    <row r="847" spans="12:24" x14ac:dyDescent="0.3">
      <c r="L847" s="17"/>
      <c r="N847" s="17"/>
      <c r="P847" s="17"/>
      <c r="R847" s="18"/>
      <c r="T847" s="18"/>
      <c r="U847" s="18"/>
      <c r="V847" s="18"/>
      <c r="X847" s="18"/>
    </row>
    <row r="848" spans="12:24" x14ac:dyDescent="0.3">
      <c r="L848" s="17"/>
      <c r="N848" s="17"/>
      <c r="P848" s="17"/>
      <c r="R848" s="18"/>
      <c r="T848" s="18"/>
      <c r="U848" s="18"/>
      <c r="V848" s="18"/>
      <c r="X848" s="18"/>
    </row>
    <row r="849" spans="12:24" x14ac:dyDescent="0.3">
      <c r="L849" s="17"/>
      <c r="N849" s="17"/>
      <c r="P849" s="17"/>
      <c r="R849" s="18"/>
      <c r="T849" s="18"/>
      <c r="U849" s="18"/>
      <c r="V849" s="18"/>
      <c r="X849" s="18"/>
    </row>
    <row r="850" spans="12:24" x14ac:dyDescent="0.3">
      <c r="L850" s="17"/>
      <c r="N850" s="17"/>
      <c r="P850" s="17"/>
      <c r="R850" s="18"/>
      <c r="T850" s="18"/>
      <c r="U850" s="18"/>
      <c r="V850" s="18"/>
      <c r="X850" s="18"/>
    </row>
    <row r="851" spans="12:24" x14ac:dyDescent="0.3">
      <c r="L851" s="17"/>
      <c r="N851" s="17"/>
      <c r="P851" s="17"/>
      <c r="R851" s="18"/>
      <c r="T851" s="18"/>
      <c r="U851" s="18"/>
      <c r="V851" s="18"/>
      <c r="X851" s="18"/>
    </row>
    <row r="852" spans="12:24" x14ac:dyDescent="0.3">
      <c r="L852" s="17"/>
      <c r="N852" s="17"/>
      <c r="P852" s="17"/>
      <c r="R852" s="18"/>
      <c r="T852" s="18"/>
      <c r="U852" s="18"/>
      <c r="V852" s="18"/>
      <c r="X852" s="18"/>
    </row>
    <row r="853" spans="12:24" x14ac:dyDescent="0.3">
      <c r="L853" s="17"/>
      <c r="N853" s="17"/>
      <c r="P853" s="17"/>
      <c r="R853" s="18"/>
      <c r="T853" s="18"/>
      <c r="U853" s="18"/>
      <c r="V853" s="18"/>
      <c r="X853" s="18"/>
    </row>
    <row r="854" spans="12:24" x14ac:dyDescent="0.3">
      <c r="L854" s="17"/>
      <c r="N854" s="17"/>
      <c r="P854" s="17"/>
      <c r="R854" s="18"/>
      <c r="T854" s="18"/>
      <c r="U854" s="18"/>
      <c r="V854" s="18"/>
      <c r="X854" s="18"/>
    </row>
    <row r="855" spans="12:24" x14ac:dyDescent="0.3">
      <c r="L855" s="17"/>
      <c r="N855" s="17"/>
      <c r="P855" s="17"/>
      <c r="R855" s="18"/>
      <c r="T855" s="18"/>
      <c r="U855" s="18"/>
      <c r="V855" s="18"/>
      <c r="X855" s="18"/>
    </row>
    <row r="856" spans="12:24" x14ac:dyDescent="0.3">
      <c r="L856" s="17"/>
      <c r="N856" s="17"/>
      <c r="P856" s="17"/>
      <c r="R856" s="18"/>
      <c r="T856" s="18"/>
      <c r="U856" s="18"/>
      <c r="V856" s="18"/>
      <c r="X856" s="18"/>
    </row>
    <row r="857" spans="12:24" x14ac:dyDescent="0.3">
      <c r="L857" s="17"/>
      <c r="N857" s="17"/>
      <c r="P857" s="17"/>
      <c r="R857" s="18"/>
      <c r="T857" s="18"/>
      <c r="U857" s="18"/>
      <c r="V857" s="18"/>
      <c r="X857" s="18"/>
    </row>
    <row r="858" spans="12:24" x14ac:dyDescent="0.3">
      <c r="L858" s="17"/>
      <c r="N858" s="17"/>
      <c r="P858" s="17"/>
      <c r="R858" s="18"/>
      <c r="T858" s="18"/>
      <c r="U858" s="18"/>
      <c r="V858" s="18"/>
      <c r="X858" s="18"/>
    </row>
    <row r="859" spans="12:24" x14ac:dyDescent="0.3">
      <c r="L859" s="17"/>
      <c r="N859" s="17"/>
      <c r="P859" s="17"/>
      <c r="R859" s="18"/>
      <c r="T859" s="18"/>
      <c r="U859" s="18"/>
      <c r="V859" s="18"/>
      <c r="X859" s="18"/>
    </row>
    <row r="860" spans="12:24" x14ac:dyDescent="0.3">
      <c r="L860" s="17"/>
      <c r="N860" s="17"/>
      <c r="P860" s="17"/>
      <c r="R860" s="18"/>
      <c r="T860" s="18"/>
      <c r="U860" s="18"/>
      <c r="V860" s="18"/>
      <c r="X860" s="18"/>
    </row>
    <row r="861" spans="12:24" x14ac:dyDescent="0.3">
      <c r="L861" s="17"/>
      <c r="N861" s="17"/>
      <c r="P861" s="17"/>
      <c r="R861" s="18"/>
      <c r="T861" s="18"/>
      <c r="U861" s="18"/>
      <c r="V861" s="18"/>
      <c r="X861" s="18"/>
    </row>
    <row r="862" spans="12:24" x14ac:dyDescent="0.3">
      <c r="L862" s="17"/>
      <c r="N862" s="17"/>
      <c r="P862" s="17"/>
      <c r="R862" s="18"/>
      <c r="T862" s="18"/>
      <c r="U862" s="18"/>
      <c r="V862" s="18"/>
      <c r="X862" s="18"/>
    </row>
    <row r="863" spans="12:24" x14ac:dyDescent="0.3">
      <c r="L863" s="17"/>
      <c r="N863" s="17"/>
      <c r="P863" s="17"/>
      <c r="R863" s="18"/>
      <c r="T863" s="18"/>
      <c r="U863" s="18"/>
      <c r="V863" s="18"/>
      <c r="X863" s="18"/>
    </row>
    <row r="864" spans="12:24" x14ac:dyDescent="0.3">
      <c r="L864" s="17"/>
      <c r="N864" s="17"/>
      <c r="P864" s="17"/>
      <c r="R864" s="18"/>
      <c r="T864" s="18"/>
      <c r="U864" s="18"/>
      <c r="V864" s="18"/>
      <c r="X864" s="18"/>
    </row>
    <row r="865" spans="12:24" x14ac:dyDescent="0.3">
      <c r="L865" s="17"/>
      <c r="N865" s="17"/>
      <c r="P865" s="17"/>
      <c r="R865" s="18"/>
      <c r="T865" s="18"/>
      <c r="U865" s="18"/>
      <c r="V865" s="18"/>
      <c r="X865" s="18"/>
    </row>
    <row r="866" spans="12:24" x14ac:dyDescent="0.3">
      <c r="L866" s="17"/>
      <c r="N866" s="17"/>
      <c r="P866" s="17"/>
      <c r="R866" s="18"/>
      <c r="T866" s="18"/>
      <c r="U866" s="18"/>
      <c r="V866" s="18"/>
      <c r="X866" s="18"/>
    </row>
    <row r="867" spans="12:24" x14ac:dyDescent="0.3">
      <c r="L867" s="17"/>
      <c r="N867" s="17"/>
      <c r="P867" s="17"/>
      <c r="R867" s="18"/>
      <c r="T867" s="18"/>
      <c r="U867" s="18"/>
      <c r="V867" s="18"/>
      <c r="X867" s="18"/>
    </row>
    <row r="868" spans="12:24" x14ac:dyDescent="0.3">
      <c r="L868" s="17"/>
      <c r="N868" s="17"/>
      <c r="P868" s="17"/>
      <c r="R868" s="18"/>
      <c r="T868" s="18"/>
      <c r="U868" s="18"/>
      <c r="V868" s="18"/>
      <c r="X868" s="18"/>
    </row>
    <row r="869" spans="12:24" x14ac:dyDescent="0.3">
      <c r="L869" s="17"/>
      <c r="N869" s="17"/>
      <c r="P869" s="17"/>
      <c r="R869" s="18"/>
      <c r="T869" s="18"/>
      <c r="U869" s="18"/>
      <c r="V869" s="18"/>
      <c r="X869" s="18"/>
    </row>
    <row r="870" spans="12:24" x14ac:dyDescent="0.3">
      <c r="L870" s="17"/>
      <c r="N870" s="17"/>
      <c r="P870" s="17"/>
      <c r="R870" s="18"/>
      <c r="T870" s="18"/>
      <c r="U870" s="18"/>
      <c r="V870" s="18"/>
      <c r="X870" s="18"/>
    </row>
    <row r="871" spans="12:24" x14ac:dyDescent="0.3">
      <c r="L871" s="17"/>
      <c r="N871" s="17"/>
      <c r="P871" s="17"/>
      <c r="R871" s="18"/>
      <c r="T871" s="18"/>
      <c r="U871" s="18"/>
      <c r="V871" s="18"/>
      <c r="X871" s="18"/>
    </row>
    <row r="872" spans="12:24" x14ac:dyDescent="0.3">
      <c r="L872" s="17"/>
      <c r="N872" s="17"/>
      <c r="P872" s="17"/>
      <c r="R872" s="18"/>
      <c r="T872" s="18"/>
      <c r="U872" s="18"/>
      <c r="V872" s="18"/>
      <c r="X872" s="18"/>
    </row>
    <row r="873" spans="12:24" x14ac:dyDescent="0.3">
      <c r="L873" s="17"/>
      <c r="N873" s="17"/>
      <c r="P873" s="17"/>
      <c r="R873" s="18"/>
      <c r="T873" s="18"/>
      <c r="U873" s="18"/>
      <c r="V873" s="18"/>
      <c r="X873" s="18"/>
    </row>
    <row r="874" spans="12:24" x14ac:dyDescent="0.3">
      <c r="L874" s="17"/>
      <c r="N874" s="17"/>
      <c r="P874" s="17"/>
      <c r="R874" s="18"/>
      <c r="T874" s="18"/>
      <c r="U874" s="18"/>
      <c r="V874" s="18"/>
      <c r="X874" s="18"/>
    </row>
    <row r="875" spans="12:24" x14ac:dyDescent="0.3">
      <c r="L875" s="17"/>
      <c r="N875" s="17"/>
      <c r="P875" s="17"/>
      <c r="R875" s="18"/>
      <c r="T875" s="18"/>
      <c r="U875" s="18"/>
      <c r="V875" s="18"/>
      <c r="X875" s="18"/>
    </row>
    <row r="876" spans="12:24" x14ac:dyDescent="0.3">
      <c r="L876" s="17"/>
      <c r="N876" s="17"/>
      <c r="P876" s="17"/>
      <c r="R876" s="18"/>
      <c r="T876" s="18"/>
      <c r="U876" s="18"/>
      <c r="V876" s="18"/>
      <c r="X876" s="18"/>
    </row>
    <row r="877" spans="12:24" x14ac:dyDescent="0.3">
      <c r="L877" s="17"/>
      <c r="N877" s="17"/>
      <c r="P877" s="17"/>
      <c r="R877" s="18"/>
      <c r="T877" s="18"/>
      <c r="U877" s="18"/>
      <c r="V877" s="18"/>
      <c r="X877" s="18"/>
    </row>
    <row r="878" spans="12:24" x14ac:dyDescent="0.3">
      <c r="L878" s="17"/>
      <c r="N878" s="17"/>
      <c r="P878" s="17"/>
      <c r="R878" s="18"/>
      <c r="T878" s="18"/>
      <c r="U878" s="18"/>
      <c r="V878" s="18"/>
      <c r="X878" s="18"/>
    </row>
    <row r="879" spans="12:24" x14ac:dyDescent="0.3">
      <c r="L879" s="17"/>
      <c r="N879" s="17"/>
      <c r="P879" s="17"/>
      <c r="R879" s="18"/>
      <c r="T879" s="18"/>
      <c r="U879" s="18"/>
      <c r="V879" s="18"/>
      <c r="X879" s="18"/>
    </row>
    <row r="880" spans="12:24" x14ac:dyDescent="0.3">
      <c r="L880" s="17"/>
      <c r="N880" s="17"/>
      <c r="P880" s="17"/>
      <c r="R880" s="18"/>
      <c r="T880" s="18"/>
      <c r="U880" s="18"/>
      <c r="V880" s="18"/>
      <c r="X880" s="18"/>
    </row>
    <row r="881" spans="12:24" x14ac:dyDescent="0.3">
      <c r="L881" s="17"/>
      <c r="N881" s="17"/>
      <c r="P881" s="17"/>
      <c r="R881" s="18"/>
      <c r="T881" s="18"/>
      <c r="U881" s="18"/>
      <c r="V881" s="18"/>
      <c r="X881" s="18"/>
    </row>
    <row r="882" spans="12:24" x14ac:dyDescent="0.3">
      <c r="L882" s="17"/>
      <c r="N882" s="17"/>
      <c r="P882" s="17"/>
      <c r="R882" s="18"/>
      <c r="T882" s="18"/>
      <c r="U882" s="18"/>
      <c r="V882" s="18"/>
      <c r="X882" s="18"/>
    </row>
    <row r="883" spans="12:24" x14ac:dyDescent="0.3">
      <c r="L883" s="17"/>
      <c r="N883" s="17"/>
      <c r="P883" s="17"/>
      <c r="R883" s="18"/>
      <c r="T883" s="18"/>
      <c r="U883" s="18"/>
      <c r="V883" s="18"/>
      <c r="X883" s="18"/>
    </row>
    <row r="884" spans="12:24" x14ac:dyDescent="0.3">
      <c r="L884" s="17"/>
      <c r="N884" s="17"/>
      <c r="P884" s="17"/>
      <c r="R884" s="18"/>
      <c r="T884" s="18"/>
      <c r="U884" s="18"/>
      <c r="V884" s="18"/>
      <c r="X884" s="18"/>
    </row>
    <row r="885" spans="12:24" x14ac:dyDescent="0.3">
      <c r="L885" s="17"/>
      <c r="N885" s="17"/>
      <c r="P885" s="17"/>
      <c r="R885" s="18"/>
      <c r="T885" s="18"/>
      <c r="U885" s="18"/>
      <c r="V885" s="18"/>
      <c r="X885" s="18"/>
    </row>
    <row r="886" spans="12:24" x14ac:dyDescent="0.3">
      <c r="L886" s="17"/>
      <c r="N886" s="17"/>
      <c r="P886" s="17"/>
      <c r="R886" s="18"/>
      <c r="T886" s="18"/>
      <c r="U886" s="18"/>
      <c r="V886" s="18"/>
      <c r="X886" s="18"/>
    </row>
    <row r="887" spans="12:24" x14ac:dyDescent="0.3">
      <c r="L887" s="17"/>
      <c r="N887" s="17"/>
      <c r="P887" s="17"/>
      <c r="R887" s="18"/>
      <c r="T887" s="18"/>
      <c r="U887" s="18"/>
      <c r="V887" s="18"/>
      <c r="X887" s="18"/>
    </row>
    <row r="888" spans="12:24" x14ac:dyDescent="0.3">
      <c r="L888" s="17"/>
      <c r="N888" s="17"/>
      <c r="P888" s="17"/>
      <c r="R888" s="18"/>
      <c r="T888" s="18"/>
      <c r="U888" s="18"/>
      <c r="V888" s="18"/>
      <c r="X888" s="18"/>
    </row>
    <row r="889" spans="12:24" x14ac:dyDescent="0.3">
      <c r="L889" s="17"/>
      <c r="N889" s="17"/>
      <c r="P889" s="17"/>
      <c r="R889" s="18"/>
      <c r="T889" s="18"/>
      <c r="U889" s="18"/>
      <c r="V889" s="18"/>
      <c r="X889" s="18"/>
    </row>
    <row r="890" spans="12:24" x14ac:dyDescent="0.3">
      <c r="L890" s="17"/>
      <c r="N890" s="17"/>
      <c r="P890" s="17"/>
      <c r="R890" s="18"/>
      <c r="T890" s="18"/>
      <c r="U890" s="18"/>
      <c r="V890" s="18"/>
      <c r="X890" s="18"/>
    </row>
    <row r="891" spans="12:24" x14ac:dyDescent="0.3">
      <c r="L891" s="17"/>
      <c r="N891" s="17"/>
      <c r="P891" s="17"/>
      <c r="R891" s="18"/>
      <c r="T891" s="18"/>
      <c r="U891" s="18"/>
      <c r="V891" s="18"/>
      <c r="X891" s="18"/>
    </row>
    <row r="892" spans="12:24" x14ac:dyDescent="0.3">
      <c r="L892" s="17"/>
      <c r="N892" s="17"/>
      <c r="P892" s="17"/>
      <c r="R892" s="18"/>
      <c r="T892" s="18"/>
      <c r="U892" s="18"/>
      <c r="V892" s="18"/>
      <c r="X892" s="18"/>
    </row>
    <row r="893" spans="12:24" x14ac:dyDescent="0.3">
      <c r="L893" s="17"/>
      <c r="N893" s="17"/>
      <c r="P893" s="17"/>
      <c r="R893" s="18"/>
      <c r="T893" s="18"/>
      <c r="U893" s="18"/>
      <c r="V893" s="18"/>
      <c r="X893" s="18"/>
    </row>
    <row r="894" spans="12:24" x14ac:dyDescent="0.3">
      <c r="L894" s="17"/>
      <c r="N894" s="17"/>
      <c r="P894" s="17"/>
      <c r="R894" s="18"/>
      <c r="T894" s="18"/>
      <c r="U894" s="18"/>
      <c r="V894" s="18"/>
      <c r="X894" s="18"/>
    </row>
    <row r="895" spans="12:24" x14ac:dyDescent="0.3">
      <c r="L895" s="17"/>
      <c r="N895" s="17"/>
      <c r="P895" s="17"/>
      <c r="R895" s="18"/>
      <c r="T895" s="18"/>
      <c r="U895" s="18"/>
      <c r="V895" s="18"/>
      <c r="X895" s="18"/>
    </row>
    <row r="896" spans="12:24" x14ac:dyDescent="0.3">
      <c r="L896" s="17"/>
      <c r="N896" s="17"/>
      <c r="P896" s="17"/>
      <c r="R896" s="18"/>
      <c r="T896" s="18"/>
      <c r="U896" s="18"/>
      <c r="V896" s="18"/>
      <c r="X896" s="18"/>
    </row>
    <row r="897" spans="12:24" x14ac:dyDescent="0.3">
      <c r="L897" s="17"/>
      <c r="N897" s="17"/>
      <c r="P897" s="17"/>
      <c r="R897" s="18"/>
      <c r="T897" s="18"/>
      <c r="U897" s="18"/>
      <c r="V897" s="18"/>
      <c r="X897" s="18"/>
    </row>
    <row r="898" spans="12:24" x14ac:dyDescent="0.3">
      <c r="L898" s="17"/>
      <c r="N898" s="17"/>
      <c r="P898" s="17"/>
      <c r="R898" s="18"/>
      <c r="T898" s="18"/>
      <c r="U898" s="18"/>
      <c r="V898" s="18"/>
      <c r="X898" s="18"/>
    </row>
    <row r="899" spans="12:24" x14ac:dyDescent="0.3">
      <c r="L899" s="17"/>
      <c r="N899" s="17"/>
      <c r="P899" s="17"/>
      <c r="R899" s="18"/>
      <c r="T899" s="18"/>
      <c r="U899" s="18"/>
      <c r="V899" s="18"/>
      <c r="X899" s="18"/>
    </row>
    <row r="900" spans="12:24" x14ac:dyDescent="0.3">
      <c r="L900" s="17"/>
      <c r="N900" s="17"/>
      <c r="P900" s="17"/>
      <c r="R900" s="18"/>
      <c r="T900" s="18"/>
      <c r="U900" s="18"/>
      <c r="V900" s="18"/>
      <c r="X900" s="18"/>
    </row>
    <row r="901" spans="12:24" x14ac:dyDescent="0.3">
      <c r="L901" s="17"/>
      <c r="N901" s="17"/>
      <c r="P901" s="17"/>
      <c r="R901" s="18"/>
      <c r="T901" s="18"/>
      <c r="U901" s="18"/>
      <c r="V901" s="18"/>
      <c r="X901" s="18"/>
    </row>
    <row r="902" spans="12:24" x14ac:dyDescent="0.3">
      <c r="L902" s="17"/>
      <c r="N902" s="17"/>
      <c r="P902" s="17"/>
      <c r="R902" s="18"/>
      <c r="T902" s="18"/>
      <c r="U902" s="18"/>
      <c r="V902" s="18"/>
      <c r="X902" s="18"/>
    </row>
    <row r="903" spans="12:24" x14ac:dyDescent="0.3">
      <c r="L903" s="17"/>
      <c r="N903" s="17"/>
      <c r="P903" s="17"/>
      <c r="R903" s="18"/>
      <c r="T903" s="18"/>
      <c r="U903" s="18"/>
      <c r="V903" s="18"/>
      <c r="X903" s="18"/>
    </row>
    <row r="904" spans="12:24" x14ac:dyDescent="0.3">
      <c r="L904" s="17"/>
      <c r="N904" s="17"/>
      <c r="P904" s="17"/>
      <c r="R904" s="18"/>
      <c r="T904" s="18"/>
      <c r="U904" s="18"/>
      <c r="V904" s="18"/>
      <c r="X904" s="18"/>
    </row>
    <row r="905" spans="12:24" x14ac:dyDescent="0.3">
      <c r="L905" s="17"/>
      <c r="N905" s="17"/>
      <c r="P905" s="17"/>
      <c r="R905" s="18"/>
      <c r="T905" s="18"/>
      <c r="U905" s="18"/>
      <c r="V905" s="18"/>
      <c r="X905" s="18"/>
    </row>
    <row r="906" spans="12:24" x14ac:dyDescent="0.3">
      <c r="L906" s="17"/>
      <c r="N906" s="17"/>
      <c r="P906" s="17"/>
      <c r="R906" s="18"/>
      <c r="T906" s="18"/>
      <c r="U906" s="18"/>
      <c r="V906" s="18"/>
      <c r="X906" s="18"/>
    </row>
    <row r="907" spans="12:24" x14ac:dyDescent="0.3">
      <c r="L907" s="17"/>
      <c r="N907" s="17"/>
      <c r="P907" s="17"/>
      <c r="R907" s="18"/>
      <c r="T907" s="18"/>
      <c r="U907" s="18"/>
      <c r="V907" s="18"/>
      <c r="X907" s="18"/>
    </row>
    <row r="908" spans="12:24" x14ac:dyDescent="0.3">
      <c r="L908" s="17"/>
      <c r="N908" s="17"/>
      <c r="P908" s="17"/>
      <c r="R908" s="18"/>
      <c r="T908" s="18"/>
      <c r="U908" s="18"/>
      <c r="V908" s="18"/>
      <c r="X908" s="18"/>
    </row>
    <row r="909" spans="12:24" x14ac:dyDescent="0.3">
      <c r="L909" s="17"/>
      <c r="N909" s="17"/>
      <c r="P909" s="17"/>
      <c r="R909" s="18"/>
      <c r="T909" s="18"/>
      <c r="U909" s="18"/>
      <c r="V909" s="18"/>
      <c r="X909" s="18"/>
    </row>
    <row r="910" spans="12:24" x14ac:dyDescent="0.3">
      <c r="L910" s="17"/>
      <c r="N910" s="17"/>
      <c r="P910" s="17"/>
      <c r="R910" s="18"/>
      <c r="T910" s="18"/>
      <c r="U910" s="18"/>
      <c r="V910" s="18"/>
      <c r="X910" s="18"/>
    </row>
    <row r="911" spans="12:24" x14ac:dyDescent="0.3">
      <c r="L911" s="17"/>
      <c r="N911" s="17"/>
      <c r="P911" s="17"/>
      <c r="R911" s="18"/>
      <c r="T911" s="18"/>
      <c r="U911" s="18"/>
      <c r="V911" s="18"/>
      <c r="X911" s="18"/>
    </row>
    <row r="912" spans="12:24" x14ac:dyDescent="0.3">
      <c r="L912" s="17"/>
      <c r="N912" s="17"/>
      <c r="P912" s="17"/>
      <c r="R912" s="18"/>
      <c r="T912" s="18"/>
      <c r="U912" s="18"/>
      <c r="V912" s="18"/>
      <c r="X912" s="18"/>
    </row>
    <row r="913" spans="12:24" x14ac:dyDescent="0.3">
      <c r="L913" s="17"/>
      <c r="N913" s="17"/>
      <c r="P913" s="17"/>
      <c r="R913" s="18"/>
      <c r="T913" s="18"/>
      <c r="U913" s="18"/>
      <c r="V913" s="18"/>
      <c r="X913" s="18"/>
    </row>
    <row r="914" spans="12:24" x14ac:dyDescent="0.3">
      <c r="L914" s="17"/>
      <c r="N914" s="17"/>
      <c r="P914" s="17"/>
      <c r="R914" s="18"/>
      <c r="T914" s="18"/>
      <c r="U914" s="18"/>
      <c r="V914" s="18"/>
      <c r="X914" s="18"/>
    </row>
    <row r="915" spans="12:24" x14ac:dyDescent="0.3">
      <c r="L915" s="17"/>
      <c r="N915" s="17"/>
      <c r="P915" s="17"/>
      <c r="R915" s="18"/>
      <c r="T915" s="18"/>
      <c r="U915" s="18"/>
      <c r="V915" s="18"/>
      <c r="X915" s="18"/>
    </row>
    <row r="916" spans="12:24" x14ac:dyDescent="0.3">
      <c r="L916" s="17"/>
      <c r="N916" s="17"/>
      <c r="P916" s="17"/>
      <c r="R916" s="18"/>
      <c r="T916" s="18"/>
      <c r="U916" s="18"/>
      <c r="V916" s="18"/>
      <c r="X916" s="18"/>
    </row>
    <row r="917" spans="12:24" x14ac:dyDescent="0.3">
      <c r="L917" s="17"/>
      <c r="N917" s="17"/>
      <c r="P917" s="17"/>
      <c r="R917" s="18"/>
      <c r="T917" s="18"/>
      <c r="U917" s="18"/>
      <c r="V917" s="18"/>
      <c r="X917" s="18"/>
    </row>
    <row r="918" spans="12:24" x14ac:dyDescent="0.3">
      <c r="L918" s="17"/>
      <c r="N918" s="17"/>
      <c r="P918" s="17"/>
      <c r="R918" s="18"/>
      <c r="T918" s="18"/>
      <c r="U918" s="18"/>
      <c r="V918" s="18"/>
      <c r="X918" s="18"/>
    </row>
    <row r="919" spans="12:24" x14ac:dyDescent="0.3">
      <c r="L919" s="17"/>
      <c r="N919" s="17"/>
      <c r="P919" s="17"/>
      <c r="R919" s="18"/>
      <c r="T919" s="18"/>
      <c r="U919" s="18"/>
      <c r="V919" s="18"/>
      <c r="X919" s="18"/>
    </row>
    <row r="920" spans="12:24" x14ac:dyDescent="0.3">
      <c r="L920" s="17"/>
      <c r="N920" s="17"/>
      <c r="P920" s="17"/>
      <c r="R920" s="18"/>
      <c r="T920" s="18"/>
      <c r="U920" s="18"/>
      <c r="V920" s="18"/>
      <c r="X920" s="18"/>
    </row>
    <row r="921" spans="12:24" x14ac:dyDescent="0.3">
      <c r="L921" s="17"/>
      <c r="N921" s="17"/>
      <c r="P921" s="17"/>
      <c r="R921" s="18"/>
      <c r="T921" s="18"/>
      <c r="U921" s="18"/>
      <c r="V921" s="18"/>
      <c r="X921" s="18"/>
    </row>
    <row r="922" spans="12:24" x14ac:dyDescent="0.3">
      <c r="L922" s="17"/>
      <c r="N922" s="17"/>
      <c r="P922" s="17"/>
      <c r="R922" s="18"/>
      <c r="T922" s="18"/>
      <c r="U922" s="18"/>
      <c r="V922" s="18"/>
      <c r="X922" s="18"/>
    </row>
    <row r="923" spans="12:24" x14ac:dyDescent="0.3">
      <c r="L923" s="17"/>
      <c r="N923" s="17"/>
      <c r="P923" s="17"/>
      <c r="R923" s="18"/>
      <c r="T923" s="18"/>
      <c r="U923" s="18"/>
      <c r="V923" s="18"/>
      <c r="X923" s="18"/>
    </row>
    <row r="924" spans="12:24" x14ac:dyDescent="0.3">
      <c r="L924" s="17"/>
      <c r="N924" s="17"/>
      <c r="P924" s="17"/>
      <c r="R924" s="18"/>
      <c r="T924" s="18"/>
      <c r="U924" s="18"/>
      <c r="V924" s="18"/>
      <c r="X924" s="18"/>
    </row>
    <row r="925" spans="12:24" x14ac:dyDescent="0.3">
      <c r="L925" s="17"/>
      <c r="N925" s="17"/>
      <c r="P925" s="17"/>
      <c r="R925" s="18"/>
      <c r="T925" s="18"/>
      <c r="U925" s="18"/>
      <c r="V925" s="18"/>
      <c r="X925" s="18"/>
    </row>
    <row r="926" spans="12:24" x14ac:dyDescent="0.3">
      <c r="L926" s="17"/>
      <c r="N926" s="17"/>
      <c r="P926" s="17"/>
      <c r="R926" s="18"/>
      <c r="T926" s="18"/>
      <c r="U926" s="18"/>
      <c r="V926" s="18"/>
      <c r="X926" s="18"/>
    </row>
    <row r="927" spans="12:24" x14ac:dyDescent="0.3">
      <c r="L927" s="17"/>
      <c r="N927" s="17"/>
      <c r="P927" s="17"/>
      <c r="R927" s="18"/>
      <c r="T927" s="18"/>
      <c r="U927" s="18"/>
      <c r="V927" s="18"/>
      <c r="X927" s="18"/>
    </row>
    <row r="928" spans="12:24" x14ac:dyDescent="0.3">
      <c r="L928" s="17"/>
      <c r="N928" s="17"/>
      <c r="P928" s="17"/>
      <c r="R928" s="18"/>
      <c r="T928" s="18"/>
      <c r="U928" s="18"/>
      <c r="V928" s="18"/>
      <c r="X928" s="18"/>
    </row>
    <row r="929" spans="12:24" x14ac:dyDescent="0.3">
      <c r="L929" s="17"/>
      <c r="N929" s="17"/>
      <c r="P929" s="17"/>
      <c r="R929" s="18"/>
      <c r="T929" s="18"/>
      <c r="U929" s="18"/>
      <c r="V929" s="18"/>
      <c r="X929" s="18"/>
    </row>
    <row r="930" spans="12:24" x14ac:dyDescent="0.3">
      <c r="L930" s="17"/>
      <c r="N930" s="17"/>
      <c r="P930" s="17"/>
      <c r="R930" s="18"/>
      <c r="T930" s="18"/>
      <c r="U930" s="18"/>
      <c r="V930" s="18"/>
      <c r="X930" s="18"/>
    </row>
    <row r="931" spans="12:24" x14ac:dyDescent="0.3">
      <c r="L931" s="17"/>
      <c r="N931" s="17"/>
      <c r="P931" s="17"/>
      <c r="R931" s="18"/>
      <c r="T931" s="18"/>
      <c r="U931" s="18"/>
      <c r="V931" s="18"/>
      <c r="X931" s="18"/>
    </row>
    <row r="932" spans="12:24" x14ac:dyDescent="0.3">
      <c r="L932" s="17"/>
      <c r="N932" s="17"/>
      <c r="P932" s="17"/>
      <c r="R932" s="18"/>
      <c r="T932" s="18"/>
      <c r="U932" s="18"/>
      <c r="V932" s="18"/>
      <c r="X932" s="18"/>
    </row>
    <row r="933" spans="12:24" x14ac:dyDescent="0.3">
      <c r="L933" s="17"/>
      <c r="N933" s="17"/>
      <c r="P933" s="17"/>
      <c r="R933" s="18"/>
      <c r="T933" s="18"/>
      <c r="U933" s="18"/>
      <c r="V933" s="18"/>
      <c r="X933" s="18"/>
    </row>
    <row r="934" spans="12:24" x14ac:dyDescent="0.3">
      <c r="L934" s="17"/>
      <c r="N934" s="17"/>
      <c r="P934" s="17"/>
      <c r="R934" s="18"/>
      <c r="T934" s="18"/>
      <c r="U934" s="18"/>
      <c r="V934" s="18"/>
      <c r="X934" s="18"/>
    </row>
    <row r="935" spans="12:24" x14ac:dyDescent="0.3">
      <c r="L935" s="17"/>
      <c r="N935" s="17"/>
      <c r="P935" s="17"/>
      <c r="R935" s="18"/>
      <c r="T935" s="18"/>
      <c r="U935" s="18"/>
      <c r="V935" s="18"/>
      <c r="X935" s="18"/>
    </row>
    <row r="936" spans="12:24" x14ac:dyDescent="0.3">
      <c r="L936" s="17"/>
      <c r="N936" s="17"/>
      <c r="P936" s="17"/>
      <c r="R936" s="18"/>
      <c r="T936" s="18"/>
      <c r="U936" s="18"/>
      <c r="V936" s="18"/>
      <c r="X936" s="18"/>
    </row>
    <row r="937" spans="12:24" x14ac:dyDescent="0.3">
      <c r="L937" s="17"/>
      <c r="N937" s="17"/>
      <c r="P937" s="17"/>
      <c r="R937" s="18"/>
      <c r="T937" s="18"/>
      <c r="U937" s="18"/>
      <c r="V937" s="18"/>
      <c r="X937" s="18"/>
    </row>
    <row r="938" spans="12:24" x14ac:dyDescent="0.3">
      <c r="L938" s="17"/>
      <c r="N938" s="17"/>
      <c r="P938" s="17"/>
      <c r="R938" s="18"/>
      <c r="T938" s="18"/>
      <c r="U938" s="18"/>
      <c r="V938" s="18"/>
      <c r="X938" s="18"/>
    </row>
    <row r="939" spans="12:24" x14ac:dyDescent="0.3">
      <c r="L939" s="17"/>
      <c r="N939" s="17"/>
      <c r="P939" s="17"/>
      <c r="R939" s="18"/>
      <c r="T939" s="18"/>
      <c r="U939" s="18"/>
      <c r="V939" s="18"/>
      <c r="X939" s="18"/>
    </row>
    <row r="940" spans="12:24" x14ac:dyDescent="0.3">
      <c r="L940" s="17"/>
      <c r="N940" s="17"/>
      <c r="P940" s="17"/>
      <c r="R940" s="18"/>
      <c r="T940" s="18"/>
      <c r="U940" s="18"/>
      <c r="V940" s="18"/>
      <c r="X940" s="18"/>
    </row>
    <row r="941" spans="12:24" x14ac:dyDescent="0.3">
      <c r="L941" s="17"/>
      <c r="N941" s="17"/>
      <c r="P941" s="17"/>
      <c r="R941" s="18"/>
      <c r="T941" s="18"/>
      <c r="U941" s="18"/>
      <c r="V941" s="18"/>
      <c r="X941" s="18"/>
    </row>
    <row r="942" spans="12:24" x14ac:dyDescent="0.3">
      <c r="L942" s="17"/>
      <c r="N942" s="17"/>
      <c r="P942" s="17"/>
      <c r="R942" s="18"/>
      <c r="T942" s="18"/>
      <c r="U942" s="18"/>
      <c r="V942" s="18"/>
      <c r="X942" s="18"/>
    </row>
    <row r="943" spans="12:24" x14ac:dyDescent="0.3">
      <c r="L943" s="17"/>
      <c r="N943" s="17"/>
      <c r="P943" s="17"/>
      <c r="R943" s="18"/>
      <c r="T943" s="18"/>
      <c r="U943" s="18"/>
      <c r="V943" s="18"/>
      <c r="X943" s="18"/>
    </row>
    <row r="944" spans="12:24" x14ac:dyDescent="0.3">
      <c r="L944" s="17"/>
      <c r="N944" s="17"/>
      <c r="P944" s="17"/>
      <c r="R944" s="18"/>
      <c r="T944" s="18"/>
      <c r="U944" s="18"/>
      <c r="V944" s="18"/>
      <c r="X944" s="18"/>
    </row>
    <row r="945" spans="12:24" x14ac:dyDescent="0.3">
      <c r="L945" s="17"/>
      <c r="N945" s="17"/>
      <c r="P945" s="17"/>
      <c r="R945" s="18"/>
      <c r="T945" s="18"/>
      <c r="U945" s="18"/>
      <c r="V945" s="18"/>
      <c r="X945" s="18"/>
    </row>
    <row r="946" spans="12:24" x14ac:dyDescent="0.3">
      <c r="L946" s="17"/>
      <c r="N946" s="17"/>
      <c r="P946" s="17"/>
      <c r="R946" s="18"/>
      <c r="T946" s="18"/>
      <c r="U946" s="18"/>
      <c r="V946" s="18"/>
      <c r="X946" s="18"/>
    </row>
    <row r="947" spans="12:24" x14ac:dyDescent="0.3">
      <c r="L947" s="17"/>
      <c r="N947" s="17"/>
      <c r="P947" s="17"/>
      <c r="R947" s="18"/>
      <c r="T947" s="18"/>
      <c r="U947" s="18"/>
      <c r="V947" s="18"/>
      <c r="X947" s="18"/>
    </row>
    <row r="948" spans="12:24" x14ac:dyDescent="0.3">
      <c r="L948" s="17"/>
      <c r="N948" s="17"/>
      <c r="P948" s="17"/>
      <c r="R948" s="18"/>
      <c r="T948" s="18"/>
      <c r="U948" s="18"/>
      <c r="V948" s="18"/>
      <c r="X948" s="18"/>
    </row>
    <row r="949" spans="12:24" x14ac:dyDescent="0.3">
      <c r="L949" s="17"/>
      <c r="N949" s="17"/>
      <c r="P949" s="17"/>
      <c r="R949" s="18"/>
      <c r="T949" s="18"/>
      <c r="U949" s="18"/>
      <c r="V949" s="18"/>
      <c r="X949" s="18"/>
    </row>
    <row r="950" spans="12:24" x14ac:dyDescent="0.3">
      <c r="L950" s="17"/>
      <c r="N950" s="17"/>
      <c r="P950" s="17"/>
      <c r="R950" s="18"/>
      <c r="T950" s="18"/>
      <c r="U950" s="18"/>
      <c r="V950" s="18"/>
      <c r="X950" s="18"/>
    </row>
    <row r="951" spans="12:24" x14ac:dyDescent="0.3">
      <c r="L951" s="17"/>
      <c r="N951" s="17"/>
      <c r="P951" s="17"/>
      <c r="R951" s="18"/>
      <c r="T951" s="18"/>
      <c r="U951" s="18"/>
      <c r="V951" s="18"/>
      <c r="X951" s="18"/>
    </row>
    <row r="952" spans="12:24" x14ac:dyDescent="0.3">
      <c r="L952" s="17"/>
      <c r="N952" s="17"/>
      <c r="P952" s="17"/>
      <c r="R952" s="18"/>
      <c r="T952" s="18"/>
      <c r="U952" s="18"/>
      <c r="V952" s="18"/>
      <c r="X952" s="18"/>
    </row>
    <row r="953" spans="12:24" x14ac:dyDescent="0.3">
      <c r="L953" s="17"/>
      <c r="N953" s="17"/>
      <c r="P953" s="17"/>
      <c r="R953" s="18"/>
      <c r="T953" s="18"/>
      <c r="U953" s="18"/>
      <c r="V953" s="18"/>
      <c r="X953" s="18"/>
    </row>
    <row r="954" spans="12:24" x14ac:dyDescent="0.3">
      <c r="L954" s="17"/>
      <c r="N954" s="17"/>
      <c r="P954" s="17"/>
      <c r="R954" s="18"/>
      <c r="T954" s="18"/>
      <c r="U954" s="18"/>
      <c r="V954" s="18"/>
      <c r="X954" s="18"/>
    </row>
    <row r="955" spans="12:24" x14ac:dyDescent="0.3">
      <c r="L955" s="17"/>
      <c r="N955" s="17"/>
      <c r="P955" s="17"/>
      <c r="R955" s="18"/>
      <c r="T955" s="18"/>
      <c r="U955" s="18"/>
      <c r="V955" s="18"/>
      <c r="X955" s="18"/>
    </row>
    <row r="956" spans="12:24" x14ac:dyDescent="0.3">
      <c r="L956" s="17"/>
      <c r="N956" s="17"/>
      <c r="P956" s="17"/>
      <c r="R956" s="18"/>
      <c r="T956" s="18"/>
      <c r="U956" s="18"/>
      <c r="V956" s="18"/>
      <c r="X956" s="18"/>
    </row>
    <row r="957" spans="12:24" x14ac:dyDescent="0.3">
      <c r="L957" s="17"/>
      <c r="N957" s="17"/>
      <c r="P957" s="17"/>
      <c r="R957" s="18"/>
      <c r="T957" s="18"/>
      <c r="U957" s="18"/>
      <c r="V957" s="18"/>
      <c r="X957" s="18"/>
    </row>
    <row r="958" spans="12:24" x14ac:dyDescent="0.3">
      <c r="L958" s="17"/>
      <c r="N958" s="17"/>
      <c r="P958" s="17"/>
      <c r="R958" s="18"/>
      <c r="T958" s="18"/>
      <c r="U958" s="18"/>
      <c r="V958" s="18"/>
      <c r="X958" s="18"/>
    </row>
    <row r="959" spans="12:24" x14ac:dyDescent="0.3">
      <c r="L959" s="17"/>
      <c r="N959" s="17"/>
      <c r="P959" s="17"/>
      <c r="R959" s="18"/>
      <c r="T959" s="18"/>
      <c r="U959" s="18"/>
      <c r="V959" s="18"/>
      <c r="X959" s="18"/>
    </row>
    <row r="960" spans="12:24" x14ac:dyDescent="0.3">
      <c r="L960" s="17"/>
      <c r="N960" s="17"/>
      <c r="P960" s="17"/>
      <c r="R960" s="18"/>
      <c r="T960" s="18"/>
      <c r="U960" s="18"/>
      <c r="V960" s="18"/>
      <c r="X960" s="18"/>
    </row>
    <row r="961" spans="12:24" x14ac:dyDescent="0.3">
      <c r="L961" s="17"/>
      <c r="N961" s="17"/>
      <c r="P961" s="17"/>
      <c r="R961" s="18"/>
      <c r="T961" s="18"/>
      <c r="U961" s="18"/>
      <c r="V961" s="18"/>
      <c r="X961" s="18"/>
    </row>
    <row r="962" spans="12:24" x14ac:dyDescent="0.3">
      <c r="L962" s="17"/>
      <c r="N962" s="17"/>
      <c r="P962" s="17"/>
      <c r="R962" s="18"/>
      <c r="T962" s="18"/>
      <c r="U962" s="18"/>
      <c r="V962" s="18"/>
      <c r="X962" s="18"/>
    </row>
    <row r="963" spans="12:24" x14ac:dyDescent="0.3">
      <c r="L963" s="17"/>
      <c r="N963" s="17"/>
      <c r="P963" s="17"/>
      <c r="R963" s="18"/>
      <c r="T963" s="18"/>
      <c r="U963" s="18"/>
      <c r="V963" s="18"/>
      <c r="X963" s="18"/>
    </row>
    <row r="964" spans="12:24" x14ac:dyDescent="0.3">
      <c r="L964" s="17"/>
      <c r="N964" s="17"/>
      <c r="P964" s="17"/>
      <c r="R964" s="18"/>
      <c r="T964" s="18"/>
      <c r="U964" s="18"/>
      <c r="V964" s="18"/>
      <c r="X964" s="18"/>
    </row>
    <row r="965" spans="12:24" x14ac:dyDescent="0.3">
      <c r="L965" s="17"/>
      <c r="N965" s="17"/>
      <c r="P965" s="17"/>
      <c r="R965" s="18"/>
      <c r="T965" s="18"/>
      <c r="U965" s="18"/>
      <c r="V965" s="18"/>
      <c r="X965" s="18"/>
    </row>
    <row r="966" spans="12:24" x14ac:dyDescent="0.3">
      <c r="L966" s="17"/>
      <c r="N966" s="17"/>
      <c r="P966" s="17"/>
      <c r="R966" s="18"/>
      <c r="T966" s="18"/>
      <c r="U966" s="18"/>
      <c r="V966" s="18"/>
      <c r="X966" s="18"/>
    </row>
    <row r="967" spans="12:24" x14ac:dyDescent="0.3">
      <c r="L967" s="17"/>
      <c r="N967" s="17"/>
      <c r="P967" s="17"/>
      <c r="R967" s="18"/>
      <c r="T967" s="18"/>
      <c r="U967" s="18"/>
      <c r="V967" s="18"/>
      <c r="X967" s="18"/>
    </row>
    <row r="968" spans="12:24" x14ac:dyDescent="0.3">
      <c r="L968" s="17"/>
      <c r="N968" s="17"/>
      <c r="P968" s="17"/>
      <c r="R968" s="18"/>
      <c r="T968" s="18"/>
      <c r="U968" s="18"/>
      <c r="V968" s="18"/>
      <c r="X968" s="18"/>
    </row>
    <row r="969" spans="12:24" x14ac:dyDescent="0.3">
      <c r="L969" s="17"/>
      <c r="N969" s="17"/>
      <c r="P969" s="17"/>
      <c r="R969" s="18"/>
      <c r="T969" s="18"/>
      <c r="U969" s="18"/>
      <c r="V969" s="18"/>
      <c r="X969" s="18"/>
    </row>
    <row r="970" spans="12:24" x14ac:dyDescent="0.3">
      <c r="L970" s="17"/>
      <c r="N970" s="17"/>
      <c r="P970" s="17"/>
      <c r="R970" s="18"/>
      <c r="T970" s="18"/>
      <c r="U970" s="18"/>
      <c r="V970" s="18"/>
      <c r="X970" s="18"/>
    </row>
    <row r="971" spans="12:24" x14ac:dyDescent="0.3">
      <c r="L971" s="17"/>
      <c r="N971" s="17"/>
      <c r="P971" s="17"/>
      <c r="R971" s="18"/>
      <c r="T971" s="18"/>
      <c r="U971" s="18"/>
      <c r="V971" s="18"/>
      <c r="X971" s="18"/>
    </row>
    <row r="972" spans="12:24" x14ac:dyDescent="0.3">
      <c r="L972" s="17"/>
      <c r="N972" s="17"/>
      <c r="P972" s="17"/>
      <c r="R972" s="18"/>
      <c r="T972" s="18"/>
      <c r="U972" s="18"/>
      <c r="V972" s="18"/>
      <c r="X972" s="18"/>
    </row>
    <row r="973" spans="12:24" x14ac:dyDescent="0.3">
      <c r="L973" s="17"/>
      <c r="N973" s="17"/>
      <c r="P973" s="17"/>
      <c r="R973" s="18"/>
      <c r="T973" s="18"/>
      <c r="U973" s="18"/>
      <c r="V973" s="18"/>
      <c r="X973" s="18"/>
    </row>
    <row r="974" spans="12:24" x14ac:dyDescent="0.3">
      <c r="L974" s="17"/>
      <c r="N974" s="17"/>
      <c r="P974" s="17"/>
      <c r="R974" s="18"/>
      <c r="T974" s="18"/>
      <c r="U974" s="18"/>
      <c r="V974" s="18"/>
      <c r="X974" s="18"/>
    </row>
    <row r="975" spans="12:24" x14ac:dyDescent="0.3">
      <c r="L975" s="17"/>
      <c r="N975" s="17"/>
      <c r="P975" s="17"/>
      <c r="R975" s="18"/>
      <c r="T975" s="18"/>
      <c r="U975" s="18"/>
      <c r="V975" s="18"/>
      <c r="X975" s="18"/>
    </row>
    <row r="976" spans="12:24" x14ac:dyDescent="0.3">
      <c r="L976" s="17"/>
      <c r="N976" s="17"/>
      <c r="P976" s="17"/>
      <c r="R976" s="18"/>
      <c r="T976" s="18"/>
      <c r="U976" s="18"/>
      <c r="V976" s="18"/>
      <c r="X976" s="18"/>
    </row>
    <row r="977" spans="12:24" x14ac:dyDescent="0.3">
      <c r="L977" s="17"/>
      <c r="N977" s="17"/>
      <c r="P977" s="17"/>
      <c r="R977" s="18"/>
      <c r="T977" s="18"/>
      <c r="U977" s="18"/>
      <c r="V977" s="18"/>
      <c r="X977" s="18"/>
    </row>
    <row r="978" spans="12:24" x14ac:dyDescent="0.3">
      <c r="L978" s="17"/>
      <c r="N978" s="17"/>
      <c r="P978" s="17"/>
      <c r="R978" s="18"/>
      <c r="T978" s="18"/>
      <c r="U978" s="18"/>
      <c r="V978" s="18"/>
      <c r="X978" s="18"/>
    </row>
    <row r="979" spans="12:24" x14ac:dyDescent="0.3">
      <c r="L979" s="17"/>
      <c r="N979" s="17"/>
      <c r="P979" s="17"/>
      <c r="R979" s="18"/>
      <c r="T979" s="18"/>
      <c r="U979" s="18"/>
      <c r="V979" s="18"/>
      <c r="X979" s="18"/>
    </row>
    <row r="980" spans="12:24" x14ac:dyDescent="0.3">
      <c r="L980" s="17"/>
      <c r="N980" s="17"/>
      <c r="P980" s="17"/>
      <c r="R980" s="18"/>
      <c r="T980" s="18"/>
      <c r="U980" s="18"/>
      <c r="V980" s="18"/>
      <c r="X980" s="18"/>
    </row>
    <row r="981" spans="12:24" x14ac:dyDescent="0.3">
      <c r="L981" s="17"/>
      <c r="N981" s="17"/>
      <c r="P981" s="17"/>
      <c r="R981" s="18"/>
      <c r="T981" s="18"/>
      <c r="U981" s="18"/>
      <c r="V981" s="18"/>
      <c r="X981" s="18"/>
    </row>
    <row r="982" spans="12:24" x14ac:dyDescent="0.3">
      <c r="L982" s="17"/>
      <c r="N982" s="17"/>
      <c r="P982" s="17"/>
      <c r="R982" s="18"/>
      <c r="T982" s="18"/>
      <c r="U982" s="18"/>
      <c r="V982" s="18"/>
      <c r="X982" s="18"/>
    </row>
    <row r="983" spans="12:24" x14ac:dyDescent="0.3">
      <c r="L983" s="17"/>
      <c r="N983" s="17"/>
      <c r="P983" s="17"/>
      <c r="R983" s="18"/>
      <c r="T983" s="18"/>
      <c r="U983" s="18"/>
      <c r="V983" s="18"/>
      <c r="X983" s="18"/>
    </row>
    <row r="984" spans="12:24" x14ac:dyDescent="0.3">
      <c r="L984" s="17"/>
      <c r="N984" s="17"/>
      <c r="P984" s="17"/>
      <c r="R984" s="18"/>
      <c r="T984" s="18"/>
      <c r="U984" s="18"/>
      <c r="V984" s="18"/>
      <c r="X984" s="18"/>
    </row>
    <row r="985" spans="12:24" x14ac:dyDescent="0.3">
      <c r="L985" s="17"/>
      <c r="N985" s="17"/>
      <c r="P985" s="17"/>
      <c r="R985" s="18"/>
      <c r="T985" s="18"/>
      <c r="U985" s="18"/>
      <c r="V985" s="18"/>
      <c r="X985" s="18"/>
    </row>
    <row r="986" spans="12:24" x14ac:dyDescent="0.3">
      <c r="L986" s="17"/>
      <c r="N986" s="17"/>
      <c r="P986" s="17"/>
      <c r="R986" s="18"/>
      <c r="T986" s="18"/>
      <c r="U986" s="18"/>
      <c r="V986" s="18"/>
      <c r="X986" s="18"/>
    </row>
    <row r="987" spans="12:24" x14ac:dyDescent="0.3">
      <c r="L987" s="17"/>
      <c r="N987" s="17"/>
      <c r="P987" s="17"/>
      <c r="R987" s="18"/>
      <c r="T987" s="18"/>
      <c r="U987" s="18"/>
      <c r="V987" s="18"/>
      <c r="X987" s="18"/>
    </row>
    <row r="988" spans="12:24" x14ac:dyDescent="0.3">
      <c r="L988" s="17"/>
      <c r="N988" s="17"/>
      <c r="P988" s="17"/>
      <c r="R988" s="18"/>
      <c r="T988" s="18"/>
      <c r="U988" s="18"/>
      <c r="V988" s="18"/>
      <c r="X988" s="18"/>
    </row>
    <row r="989" spans="12:24" x14ac:dyDescent="0.3">
      <c r="L989" s="17"/>
      <c r="N989" s="17"/>
      <c r="P989" s="17"/>
      <c r="R989" s="18"/>
      <c r="T989" s="18"/>
      <c r="U989" s="18"/>
      <c r="V989" s="18"/>
      <c r="X989" s="18"/>
    </row>
    <row r="990" spans="12:24" x14ac:dyDescent="0.3">
      <c r="L990" s="17"/>
      <c r="N990" s="17"/>
      <c r="P990" s="17"/>
      <c r="R990" s="18"/>
      <c r="T990" s="18"/>
      <c r="U990" s="18"/>
      <c r="V990" s="18"/>
      <c r="X990" s="18"/>
    </row>
    <row r="991" spans="12:24" x14ac:dyDescent="0.3">
      <c r="L991" s="17"/>
      <c r="N991" s="17"/>
      <c r="P991" s="17"/>
      <c r="R991" s="18"/>
      <c r="T991" s="18"/>
      <c r="U991" s="18"/>
      <c r="V991" s="18"/>
      <c r="X991" s="18"/>
    </row>
    <row r="992" spans="12:24" x14ac:dyDescent="0.3">
      <c r="L992" s="17"/>
      <c r="N992" s="17"/>
      <c r="P992" s="17"/>
      <c r="R992" s="18"/>
      <c r="T992" s="18"/>
      <c r="U992" s="18"/>
      <c r="V992" s="18"/>
      <c r="X992" s="18"/>
    </row>
    <row r="993" spans="12:24" x14ac:dyDescent="0.3">
      <c r="L993" s="17"/>
      <c r="N993" s="17"/>
      <c r="P993" s="17"/>
      <c r="R993" s="18"/>
      <c r="T993" s="18"/>
      <c r="U993" s="18"/>
      <c r="V993" s="18"/>
      <c r="X993" s="18"/>
    </row>
    <row r="994" spans="12:24" x14ac:dyDescent="0.3">
      <c r="L994" s="17"/>
      <c r="N994" s="17"/>
      <c r="P994" s="17"/>
      <c r="R994" s="18"/>
      <c r="T994" s="18"/>
      <c r="U994" s="18"/>
      <c r="V994" s="18"/>
      <c r="X994" s="18"/>
    </row>
    <row r="995" spans="12:24" x14ac:dyDescent="0.3">
      <c r="L995" s="17"/>
      <c r="N995" s="17"/>
      <c r="P995" s="17"/>
      <c r="R995" s="18"/>
      <c r="T995" s="18"/>
      <c r="U995" s="18"/>
      <c r="V995" s="18"/>
      <c r="X995" s="18"/>
    </row>
    <row r="996" spans="12:24" x14ac:dyDescent="0.3">
      <c r="L996" s="17"/>
      <c r="N996" s="17"/>
      <c r="P996" s="17"/>
      <c r="R996" s="18"/>
      <c r="T996" s="18"/>
      <c r="U996" s="18"/>
      <c r="V996" s="18"/>
      <c r="X996" s="18"/>
    </row>
    <row r="997" spans="12:24" x14ac:dyDescent="0.3">
      <c r="L997" s="17"/>
      <c r="N997" s="17"/>
      <c r="P997" s="17"/>
      <c r="R997" s="18"/>
      <c r="T997" s="18"/>
      <c r="U997" s="18"/>
      <c r="V997" s="18"/>
      <c r="X997" s="18"/>
    </row>
    <row r="998" spans="12:24" x14ac:dyDescent="0.3">
      <c r="L998" s="17"/>
      <c r="N998" s="17"/>
      <c r="P998" s="17"/>
      <c r="R998" s="18"/>
      <c r="T998" s="18"/>
      <c r="U998" s="18"/>
      <c r="V998" s="18"/>
      <c r="X998" s="18"/>
    </row>
    <row r="999" spans="12:24" x14ac:dyDescent="0.3">
      <c r="L999" s="17"/>
      <c r="N999" s="17"/>
      <c r="P999" s="17"/>
      <c r="R999" s="18"/>
      <c r="T999" s="18"/>
      <c r="U999" s="18"/>
      <c r="V999" s="18"/>
      <c r="X999" s="18"/>
    </row>
    <row r="1000" spans="12:24" x14ac:dyDescent="0.3">
      <c r="L1000" s="17"/>
      <c r="N1000" s="17"/>
      <c r="P1000" s="17"/>
      <c r="R1000" s="18"/>
      <c r="T1000" s="18"/>
      <c r="U1000" s="18"/>
      <c r="V1000" s="18"/>
      <c r="X1000" s="18"/>
    </row>
    <row r="1001" spans="12:24" x14ac:dyDescent="0.3">
      <c r="L1001" s="17"/>
      <c r="N1001" s="17"/>
      <c r="P1001" s="17"/>
      <c r="R1001" s="18"/>
      <c r="T1001" s="18"/>
      <c r="U1001" s="18"/>
      <c r="V1001" s="18"/>
      <c r="X1001" s="18"/>
    </row>
    <row r="1002" spans="12:24" x14ac:dyDescent="0.3">
      <c r="L1002" s="17"/>
      <c r="N1002" s="17"/>
      <c r="P1002" s="17"/>
      <c r="R1002" s="18"/>
      <c r="T1002" s="18"/>
      <c r="U1002" s="18"/>
      <c r="V1002" s="18"/>
      <c r="X1002" s="18"/>
    </row>
    <row r="1003" spans="12:24" x14ac:dyDescent="0.3">
      <c r="L1003" s="17"/>
      <c r="N1003" s="17"/>
      <c r="P1003" s="17"/>
      <c r="R1003" s="18"/>
      <c r="T1003" s="18"/>
      <c r="U1003" s="18"/>
      <c r="V1003" s="18"/>
      <c r="X1003" s="18"/>
    </row>
    <row r="1004" spans="12:24" x14ac:dyDescent="0.3">
      <c r="L1004" s="17"/>
      <c r="N1004" s="17"/>
      <c r="P1004" s="17"/>
      <c r="R1004" s="18"/>
      <c r="T1004" s="18"/>
      <c r="U1004" s="18"/>
      <c r="V1004" s="18"/>
      <c r="X1004" s="18"/>
    </row>
    <row r="1005" spans="12:24" x14ac:dyDescent="0.3">
      <c r="L1005" s="17"/>
      <c r="N1005" s="17"/>
      <c r="P1005" s="17"/>
      <c r="R1005" s="18"/>
      <c r="T1005" s="18"/>
      <c r="U1005" s="18"/>
      <c r="V1005" s="18"/>
      <c r="X1005" s="18"/>
    </row>
    <row r="1006" spans="12:24" x14ac:dyDescent="0.3">
      <c r="L1006" s="17"/>
      <c r="N1006" s="17"/>
      <c r="P1006" s="17"/>
      <c r="R1006" s="18"/>
      <c r="T1006" s="18"/>
      <c r="U1006" s="18"/>
      <c r="V1006" s="18"/>
      <c r="X1006" s="18"/>
    </row>
    <row r="1007" spans="12:24" x14ac:dyDescent="0.3">
      <c r="L1007" s="17"/>
      <c r="N1007" s="17"/>
      <c r="P1007" s="17"/>
      <c r="R1007" s="18"/>
      <c r="T1007" s="18"/>
      <c r="U1007" s="18"/>
      <c r="V1007" s="18"/>
      <c r="X1007" s="18"/>
    </row>
    <row r="1008" spans="12:24" x14ac:dyDescent="0.3">
      <c r="L1008" s="17"/>
      <c r="N1008" s="17"/>
      <c r="P1008" s="17"/>
      <c r="R1008" s="18"/>
      <c r="T1008" s="18"/>
      <c r="U1008" s="18"/>
      <c r="V1008" s="18"/>
      <c r="X1008" s="18"/>
    </row>
    <row r="1009" spans="12:24" x14ac:dyDescent="0.3">
      <c r="L1009" s="17"/>
      <c r="N1009" s="17"/>
      <c r="P1009" s="17"/>
      <c r="R1009" s="18"/>
      <c r="T1009" s="18"/>
      <c r="U1009" s="18"/>
      <c r="V1009" s="18"/>
      <c r="X1009" s="18"/>
    </row>
    <row r="1010" spans="12:24" x14ac:dyDescent="0.3">
      <c r="L1010" s="17"/>
      <c r="N1010" s="17"/>
      <c r="P1010" s="17"/>
      <c r="R1010" s="18"/>
      <c r="T1010" s="18"/>
      <c r="U1010" s="18"/>
      <c r="V1010" s="18"/>
      <c r="X1010" s="18"/>
    </row>
    <row r="1011" spans="12:24" x14ac:dyDescent="0.3">
      <c r="L1011" s="17"/>
      <c r="N1011" s="17"/>
      <c r="P1011" s="17"/>
      <c r="R1011" s="18"/>
      <c r="T1011" s="18"/>
      <c r="U1011" s="18"/>
      <c r="V1011" s="18"/>
      <c r="X1011" s="18"/>
    </row>
    <row r="1012" spans="12:24" x14ac:dyDescent="0.3">
      <c r="L1012" s="17"/>
      <c r="N1012" s="17"/>
      <c r="P1012" s="17"/>
      <c r="R1012" s="18"/>
      <c r="T1012" s="18"/>
      <c r="U1012" s="18"/>
      <c r="V1012" s="18"/>
      <c r="X1012" s="18"/>
    </row>
    <row r="1013" spans="12:24" x14ac:dyDescent="0.3">
      <c r="L1013" s="17"/>
      <c r="N1013" s="17"/>
      <c r="P1013" s="17"/>
      <c r="R1013" s="18"/>
      <c r="T1013" s="18"/>
      <c r="U1013" s="18"/>
      <c r="V1013" s="18"/>
      <c r="X1013" s="18"/>
    </row>
    <row r="1014" spans="12:24" x14ac:dyDescent="0.3">
      <c r="L1014" s="17"/>
      <c r="N1014" s="17"/>
      <c r="P1014" s="17"/>
      <c r="R1014" s="18"/>
      <c r="T1014" s="18"/>
      <c r="U1014" s="18"/>
      <c r="V1014" s="18"/>
      <c r="X1014" s="18"/>
    </row>
    <row r="1015" spans="12:24" x14ac:dyDescent="0.3">
      <c r="L1015" s="17"/>
      <c r="N1015" s="17"/>
      <c r="P1015" s="17"/>
      <c r="R1015" s="18"/>
      <c r="T1015" s="18"/>
      <c r="U1015" s="18"/>
      <c r="V1015" s="18"/>
      <c r="X1015" s="18"/>
    </row>
    <row r="1016" spans="12:24" x14ac:dyDescent="0.3">
      <c r="L1016" s="17"/>
      <c r="N1016" s="17"/>
      <c r="P1016" s="17"/>
      <c r="R1016" s="18"/>
      <c r="T1016" s="18"/>
      <c r="U1016" s="18"/>
      <c r="V1016" s="18"/>
      <c r="X1016" s="18"/>
    </row>
    <row r="1017" spans="12:24" x14ac:dyDescent="0.3">
      <c r="L1017" s="17"/>
      <c r="N1017" s="17"/>
      <c r="P1017" s="17"/>
      <c r="R1017" s="18"/>
      <c r="T1017" s="18"/>
      <c r="U1017" s="18"/>
      <c r="V1017" s="18"/>
      <c r="X1017" s="18"/>
    </row>
    <row r="1018" spans="12:24" x14ac:dyDescent="0.3">
      <c r="L1018" s="17"/>
      <c r="N1018" s="17"/>
      <c r="P1018" s="17"/>
      <c r="R1018" s="18"/>
      <c r="T1018" s="18"/>
      <c r="U1018" s="18"/>
      <c r="V1018" s="18"/>
      <c r="X1018" s="18"/>
    </row>
    <row r="1019" spans="12:24" x14ac:dyDescent="0.3">
      <c r="L1019" s="17"/>
      <c r="N1019" s="17"/>
      <c r="P1019" s="17"/>
      <c r="R1019" s="18"/>
      <c r="T1019" s="18"/>
      <c r="U1019" s="18"/>
      <c r="V1019" s="18"/>
      <c r="X1019" s="18"/>
    </row>
    <row r="1020" spans="12:24" x14ac:dyDescent="0.3">
      <c r="L1020" s="17"/>
      <c r="N1020" s="17"/>
      <c r="P1020" s="17"/>
      <c r="R1020" s="18"/>
      <c r="T1020" s="18"/>
      <c r="U1020" s="18"/>
      <c r="V1020" s="18"/>
      <c r="X1020" s="18"/>
    </row>
    <row r="1021" spans="12:24" x14ac:dyDescent="0.3">
      <c r="L1021" s="17"/>
      <c r="N1021" s="17"/>
      <c r="P1021" s="17"/>
      <c r="R1021" s="18"/>
      <c r="T1021" s="18"/>
      <c r="U1021" s="18"/>
      <c r="V1021" s="18"/>
      <c r="X1021" s="18"/>
    </row>
    <row r="1022" spans="12:24" x14ac:dyDescent="0.3">
      <c r="L1022" s="17"/>
      <c r="N1022" s="17"/>
      <c r="P1022" s="17"/>
      <c r="R1022" s="18"/>
      <c r="T1022" s="18"/>
      <c r="U1022" s="18"/>
      <c r="V1022" s="18"/>
      <c r="X1022" s="18"/>
    </row>
    <row r="1023" spans="12:24" x14ac:dyDescent="0.3">
      <c r="L1023" s="17"/>
      <c r="N1023" s="17"/>
      <c r="P1023" s="17"/>
      <c r="R1023" s="18"/>
      <c r="T1023" s="18"/>
      <c r="U1023" s="18"/>
      <c r="V1023" s="18"/>
      <c r="X1023" s="18"/>
    </row>
    <row r="1024" spans="12:24" x14ac:dyDescent="0.3">
      <c r="L1024" s="17"/>
      <c r="N1024" s="17"/>
      <c r="P1024" s="17"/>
      <c r="R1024" s="18"/>
      <c r="T1024" s="18"/>
      <c r="U1024" s="18"/>
      <c r="V1024" s="18"/>
      <c r="X1024" s="18"/>
    </row>
    <row r="1025" spans="12:24" x14ac:dyDescent="0.3">
      <c r="L1025" s="17"/>
      <c r="N1025" s="17"/>
      <c r="P1025" s="17"/>
      <c r="R1025" s="18"/>
      <c r="T1025" s="18"/>
      <c r="U1025" s="18"/>
      <c r="V1025" s="18"/>
      <c r="X1025" s="18"/>
    </row>
    <row r="1026" spans="12:24" x14ac:dyDescent="0.3">
      <c r="L1026" s="17"/>
      <c r="N1026" s="17"/>
      <c r="P1026" s="17"/>
      <c r="R1026" s="18"/>
      <c r="T1026" s="18"/>
      <c r="U1026" s="18"/>
      <c r="V1026" s="18"/>
      <c r="X1026" s="18"/>
    </row>
    <row r="1027" spans="12:24" x14ac:dyDescent="0.3">
      <c r="L1027" s="17"/>
      <c r="N1027" s="17"/>
      <c r="P1027" s="17"/>
      <c r="R1027" s="18"/>
      <c r="T1027" s="18"/>
      <c r="U1027" s="18"/>
      <c r="V1027" s="18"/>
      <c r="X1027" s="18"/>
    </row>
    <row r="1028" spans="12:24" x14ac:dyDescent="0.3">
      <c r="L1028" s="17"/>
      <c r="N1028" s="17"/>
      <c r="P1028" s="17"/>
      <c r="R1028" s="18"/>
      <c r="T1028" s="18"/>
      <c r="U1028" s="18"/>
      <c r="V1028" s="18"/>
      <c r="X1028" s="18"/>
    </row>
    <row r="1029" spans="12:24" x14ac:dyDescent="0.3">
      <c r="L1029" s="17"/>
      <c r="N1029" s="17"/>
      <c r="P1029" s="17"/>
      <c r="R1029" s="18"/>
      <c r="T1029" s="18"/>
      <c r="U1029" s="18"/>
      <c r="V1029" s="18"/>
      <c r="X1029" s="18"/>
    </row>
    <row r="1030" spans="12:24" x14ac:dyDescent="0.3">
      <c r="L1030" s="17"/>
      <c r="N1030" s="17"/>
      <c r="P1030" s="17"/>
      <c r="R1030" s="18"/>
      <c r="T1030" s="18"/>
      <c r="U1030" s="18"/>
      <c r="V1030" s="18"/>
      <c r="X1030" s="18"/>
    </row>
    <row r="1031" spans="12:24" x14ac:dyDescent="0.3">
      <c r="L1031" s="17"/>
      <c r="N1031" s="17"/>
      <c r="P1031" s="17"/>
      <c r="R1031" s="18"/>
      <c r="T1031" s="18"/>
      <c r="U1031" s="18"/>
      <c r="V1031" s="18"/>
      <c r="X1031" s="18"/>
    </row>
    <row r="1032" spans="12:24" x14ac:dyDescent="0.3">
      <c r="L1032" s="17"/>
      <c r="N1032" s="17"/>
      <c r="P1032" s="17"/>
      <c r="R1032" s="18"/>
      <c r="T1032" s="18"/>
      <c r="U1032" s="18"/>
      <c r="V1032" s="18"/>
      <c r="X1032" s="18"/>
    </row>
    <row r="1033" spans="12:24" x14ac:dyDescent="0.3">
      <c r="L1033" s="17"/>
      <c r="N1033" s="17"/>
      <c r="P1033" s="17"/>
      <c r="R1033" s="18"/>
      <c r="T1033" s="18"/>
      <c r="U1033" s="18"/>
      <c r="V1033" s="18"/>
      <c r="X1033" s="18"/>
    </row>
    <row r="1034" spans="12:24" x14ac:dyDescent="0.3">
      <c r="L1034" s="17"/>
      <c r="N1034" s="17"/>
      <c r="P1034" s="17"/>
      <c r="R1034" s="18"/>
      <c r="T1034" s="18"/>
      <c r="U1034" s="18"/>
      <c r="V1034" s="18"/>
      <c r="X1034" s="18"/>
    </row>
    <row r="1035" spans="12:24" x14ac:dyDescent="0.3">
      <c r="L1035" s="17"/>
      <c r="N1035" s="17"/>
      <c r="P1035" s="17"/>
      <c r="R1035" s="18"/>
      <c r="T1035" s="18"/>
      <c r="U1035" s="18"/>
      <c r="V1035" s="18"/>
      <c r="X1035" s="18"/>
    </row>
    <row r="1036" spans="12:24" x14ac:dyDescent="0.3">
      <c r="L1036" s="17"/>
      <c r="N1036" s="17"/>
      <c r="P1036" s="17"/>
      <c r="R1036" s="18"/>
      <c r="T1036" s="18"/>
      <c r="U1036" s="18"/>
      <c r="V1036" s="18"/>
      <c r="X1036" s="18"/>
    </row>
    <row r="1037" spans="12:24" x14ac:dyDescent="0.3">
      <c r="L1037" s="17"/>
      <c r="N1037" s="17"/>
      <c r="P1037" s="17"/>
      <c r="R1037" s="18"/>
      <c r="T1037" s="18"/>
      <c r="U1037" s="18"/>
      <c r="V1037" s="18"/>
      <c r="X1037" s="18"/>
    </row>
    <row r="1038" spans="12:24" x14ac:dyDescent="0.3">
      <c r="L1038" s="17"/>
      <c r="N1038" s="17"/>
      <c r="P1038" s="17"/>
      <c r="R1038" s="18"/>
      <c r="T1038" s="18"/>
      <c r="U1038" s="18"/>
      <c r="V1038" s="18"/>
      <c r="X1038" s="18"/>
    </row>
    <row r="1039" spans="12:24" x14ac:dyDescent="0.3">
      <c r="L1039" s="17"/>
      <c r="N1039" s="17"/>
      <c r="P1039" s="17"/>
      <c r="R1039" s="18"/>
      <c r="T1039" s="18"/>
      <c r="U1039" s="18"/>
      <c r="V1039" s="18"/>
      <c r="X1039" s="18"/>
    </row>
    <row r="1040" spans="12:24" x14ac:dyDescent="0.3">
      <c r="L1040" s="17"/>
      <c r="N1040" s="17"/>
      <c r="P1040" s="17"/>
      <c r="R1040" s="18"/>
      <c r="T1040" s="18"/>
      <c r="U1040" s="18"/>
      <c r="V1040" s="18"/>
      <c r="X1040" s="18"/>
    </row>
    <row r="1041" spans="12:24" x14ac:dyDescent="0.3">
      <c r="L1041" s="17"/>
      <c r="N1041" s="17"/>
      <c r="P1041" s="17"/>
      <c r="R1041" s="18"/>
      <c r="T1041" s="18"/>
      <c r="U1041" s="18"/>
      <c r="V1041" s="18"/>
      <c r="X1041" s="18"/>
    </row>
    <row r="1042" spans="12:24" x14ac:dyDescent="0.3">
      <c r="L1042" s="17"/>
      <c r="N1042" s="17"/>
      <c r="P1042" s="17"/>
      <c r="R1042" s="18"/>
      <c r="T1042" s="18"/>
      <c r="U1042" s="18"/>
      <c r="V1042" s="18"/>
      <c r="X1042" s="18"/>
    </row>
    <row r="1043" spans="12:24" x14ac:dyDescent="0.3">
      <c r="L1043" s="17"/>
      <c r="N1043" s="17"/>
      <c r="P1043" s="17"/>
      <c r="R1043" s="18"/>
      <c r="T1043" s="18"/>
      <c r="U1043" s="18"/>
      <c r="V1043" s="18"/>
      <c r="X1043" s="18"/>
    </row>
    <row r="1044" spans="12:24" x14ac:dyDescent="0.3">
      <c r="L1044" s="17"/>
      <c r="N1044" s="17"/>
      <c r="P1044" s="17"/>
      <c r="R1044" s="18"/>
      <c r="T1044" s="18"/>
      <c r="U1044" s="18"/>
      <c r="V1044" s="18"/>
      <c r="X1044" s="18"/>
    </row>
    <row r="1045" spans="12:24" x14ac:dyDescent="0.3">
      <c r="L1045" s="17"/>
      <c r="N1045" s="17"/>
      <c r="P1045" s="17"/>
      <c r="R1045" s="18"/>
      <c r="T1045" s="18"/>
      <c r="U1045" s="18"/>
      <c r="V1045" s="18"/>
      <c r="X1045" s="18"/>
    </row>
    <row r="1046" spans="12:24" x14ac:dyDescent="0.3">
      <c r="L1046" s="17"/>
      <c r="N1046" s="17"/>
      <c r="P1046" s="17"/>
      <c r="R1046" s="18"/>
      <c r="T1046" s="18"/>
      <c r="U1046" s="18"/>
      <c r="V1046" s="18"/>
      <c r="X1046" s="18"/>
    </row>
    <row r="1047" spans="12:24" x14ac:dyDescent="0.3">
      <c r="L1047" s="17"/>
      <c r="N1047" s="17"/>
      <c r="P1047" s="17"/>
      <c r="R1047" s="18"/>
      <c r="T1047" s="18"/>
      <c r="U1047" s="18"/>
      <c r="V1047" s="18"/>
      <c r="X1047" s="18"/>
    </row>
    <row r="1048" spans="12:24" x14ac:dyDescent="0.3">
      <c r="L1048" s="17"/>
      <c r="N1048" s="17"/>
      <c r="P1048" s="17"/>
      <c r="R1048" s="18"/>
      <c r="T1048" s="18"/>
      <c r="U1048" s="18"/>
      <c r="V1048" s="18"/>
      <c r="X1048" s="18"/>
    </row>
    <row r="1049" spans="12:24" x14ac:dyDescent="0.3">
      <c r="L1049" s="17"/>
      <c r="N1049" s="17"/>
      <c r="P1049" s="17"/>
      <c r="R1049" s="18"/>
      <c r="T1049" s="18"/>
      <c r="U1049" s="18"/>
      <c r="V1049" s="18"/>
      <c r="X1049" s="18"/>
    </row>
    <row r="1050" spans="12:24" x14ac:dyDescent="0.3">
      <c r="L1050" s="17"/>
      <c r="N1050" s="17"/>
      <c r="P1050" s="17"/>
      <c r="R1050" s="18"/>
      <c r="T1050" s="18"/>
      <c r="U1050" s="18"/>
      <c r="V1050" s="18"/>
      <c r="X1050" s="18"/>
    </row>
    <row r="1051" spans="12:24" x14ac:dyDescent="0.3">
      <c r="L1051" s="17"/>
      <c r="N1051" s="17"/>
      <c r="P1051" s="17"/>
      <c r="R1051" s="18"/>
      <c r="T1051" s="18"/>
      <c r="U1051" s="18"/>
      <c r="V1051" s="18"/>
      <c r="X1051" s="18"/>
    </row>
    <row r="1052" spans="12:24" x14ac:dyDescent="0.3">
      <c r="L1052" s="17"/>
      <c r="N1052" s="17"/>
      <c r="P1052" s="17"/>
      <c r="R1052" s="18"/>
      <c r="T1052" s="18"/>
      <c r="U1052" s="18"/>
      <c r="V1052" s="18"/>
      <c r="X1052" s="18"/>
    </row>
    <row r="1053" spans="12:24" x14ac:dyDescent="0.3">
      <c r="L1053" s="17"/>
      <c r="N1053" s="17"/>
      <c r="P1053" s="17"/>
      <c r="R1053" s="18"/>
      <c r="T1053" s="18"/>
      <c r="U1053" s="18"/>
      <c r="V1053" s="18"/>
      <c r="X1053" s="18"/>
    </row>
    <row r="1054" spans="12:24" x14ac:dyDescent="0.3">
      <c r="L1054" s="17"/>
      <c r="N1054" s="17"/>
      <c r="P1054" s="17"/>
      <c r="R1054" s="18"/>
      <c r="T1054" s="18"/>
      <c r="U1054" s="18"/>
      <c r="V1054" s="18"/>
      <c r="X1054" s="18"/>
    </row>
    <row r="1055" spans="12:24" x14ac:dyDescent="0.3">
      <c r="L1055" s="17"/>
      <c r="N1055" s="17"/>
      <c r="P1055" s="17"/>
      <c r="R1055" s="18"/>
      <c r="T1055" s="18"/>
      <c r="U1055" s="18"/>
      <c r="V1055" s="18"/>
      <c r="X1055" s="18"/>
    </row>
    <row r="1056" spans="12:24" x14ac:dyDescent="0.3">
      <c r="L1056" s="17"/>
      <c r="N1056" s="17"/>
      <c r="P1056" s="17"/>
      <c r="R1056" s="18"/>
      <c r="T1056" s="18"/>
      <c r="U1056" s="18"/>
      <c r="V1056" s="18"/>
      <c r="X1056" s="18"/>
    </row>
    <row r="1057" spans="12:24" x14ac:dyDescent="0.3">
      <c r="L1057" s="17"/>
      <c r="N1057" s="17"/>
      <c r="P1057" s="17"/>
      <c r="R1057" s="18"/>
      <c r="T1057" s="18"/>
      <c r="U1057" s="18"/>
      <c r="V1057" s="18"/>
      <c r="X1057" s="18"/>
    </row>
    <row r="1058" spans="12:24" x14ac:dyDescent="0.3">
      <c r="L1058" s="17"/>
      <c r="N1058" s="17"/>
      <c r="P1058" s="17"/>
      <c r="R1058" s="18"/>
      <c r="T1058" s="18"/>
      <c r="U1058" s="18"/>
      <c r="V1058" s="18"/>
      <c r="X1058" s="18"/>
    </row>
    <row r="1059" spans="12:24" x14ac:dyDescent="0.3">
      <c r="L1059" s="17"/>
      <c r="N1059" s="17"/>
      <c r="P1059" s="17"/>
      <c r="R1059" s="18"/>
      <c r="T1059" s="18"/>
      <c r="U1059" s="18"/>
      <c r="V1059" s="18"/>
      <c r="X1059" s="18"/>
    </row>
    <row r="1060" spans="12:24" x14ac:dyDescent="0.3">
      <c r="L1060" s="17"/>
      <c r="N1060" s="17"/>
      <c r="P1060" s="17"/>
      <c r="R1060" s="18"/>
      <c r="T1060" s="18"/>
      <c r="U1060" s="18"/>
      <c r="V1060" s="18"/>
      <c r="X1060" s="18"/>
    </row>
    <row r="1061" spans="12:24" x14ac:dyDescent="0.3">
      <c r="L1061" s="17"/>
      <c r="N1061" s="17"/>
      <c r="P1061" s="17"/>
      <c r="R1061" s="18"/>
      <c r="T1061" s="18"/>
      <c r="U1061" s="18"/>
      <c r="V1061" s="18"/>
      <c r="X1061" s="18"/>
    </row>
    <row r="1062" spans="12:24" x14ac:dyDescent="0.3">
      <c r="L1062" s="17"/>
      <c r="N1062" s="17"/>
      <c r="P1062" s="17"/>
      <c r="R1062" s="18"/>
      <c r="T1062" s="18"/>
      <c r="U1062" s="18"/>
      <c r="V1062" s="18"/>
      <c r="X1062" s="18"/>
    </row>
    <row r="1063" spans="12:24" x14ac:dyDescent="0.3">
      <c r="L1063" s="17"/>
      <c r="N1063" s="17"/>
      <c r="P1063" s="17"/>
      <c r="R1063" s="18"/>
      <c r="T1063" s="18"/>
      <c r="U1063" s="18"/>
      <c r="V1063" s="18"/>
      <c r="X1063" s="18"/>
    </row>
    <row r="1064" spans="12:24" x14ac:dyDescent="0.3">
      <c r="L1064" s="17"/>
      <c r="N1064" s="17"/>
      <c r="P1064" s="17"/>
      <c r="R1064" s="18"/>
      <c r="T1064" s="18"/>
      <c r="U1064" s="18"/>
      <c r="V1064" s="18"/>
      <c r="X1064" s="18"/>
    </row>
    <row r="1065" spans="12:24" x14ac:dyDescent="0.3">
      <c r="L1065" s="17"/>
      <c r="N1065" s="17"/>
      <c r="P1065" s="17"/>
      <c r="R1065" s="18"/>
      <c r="T1065" s="18"/>
      <c r="U1065" s="18"/>
      <c r="V1065" s="18"/>
      <c r="X1065" s="18"/>
    </row>
    <row r="1066" spans="12:24" x14ac:dyDescent="0.3">
      <c r="L1066" s="17"/>
      <c r="N1066" s="17"/>
      <c r="P1066" s="17"/>
      <c r="R1066" s="18"/>
      <c r="T1066" s="18"/>
      <c r="U1066" s="18"/>
      <c r="V1066" s="18"/>
      <c r="X1066" s="18"/>
    </row>
    <row r="1067" spans="12:24" x14ac:dyDescent="0.3">
      <c r="L1067" s="17"/>
      <c r="N1067" s="17"/>
      <c r="P1067" s="17"/>
      <c r="R1067" s="18"/>
      <c r="T1067" s="18"/>
      <c r="U1067" s="18"/>
      <c r="V1067" s="18"/>
      <c r="X1067" s="18"/>
    </row>
    <row r="1068" spans="12:24" x14ac:dyDescent="0.3">
      <c r="L1068" s="17"/>
      <c r="N1068" s="17"/>
      <c r="P1068" s="17"/>
      <c r="R1068" s="18"/>
      <c r="T1068" s="18"/>
      <c r="U1068" s="18"/>
      <c r="V1068" s="18"/>
      <c r="X1068" s="18"/>
    </row>
    <row r="1069" spans="12:24" x14ac:dyDescent="0.3">
      <c r="L1069" s="17"/>
      <c r="N1069" s="17"/>
      <c r="P1069" s="17"/>
      <c r="R1069" s="18"/>
      <c r="T1069" s="18"/>
      <c r="U1069" s="18"/>
      <c r="V1069" s="18"/>
      <c r="X1069" s="18"/>
    </row>
    <row r="1070" spans="12:24" x14ac:dyDescent="0.3">
      <c r="L1070" s="17"/>
      <c r="N1070" s="17"/>
      <c r="P1070" s="17"/>
      <c r="R1070" s="18"/>
      <c r="T1070" s="18"/>
      <c r="U1070" s="18"/>
      <c r="V1070" s="18"/>
      <c r="X1070" s="18"/>
    </row>
    <row r="1071" spans="12:24" x14ac:dyDescent="0.3">
      <c r="L1071" s="17"/>
      <c r="N1071" s="17"/>
      <c r="P1071" s="17"/>
      <c r="R1071" s="18"/>
      <c r="T1071" s="18"/>
      <c r="U1071" s="18"/>
      <c r="V1071" s="18"/>
      <c r="X1071" s="18"/>
    </row>
    <row r="1072" spans="12:24" x14ac:dyDescent="0.3">
      <c r="L1072" s="17"/>
      <c r="N1072" s="17"/>
      <c r="P1072" s="17"/>
      <c r="R1072" s="18"/>
      <c r="T1072" s="18"/>
      <c r="U1072" s="18"/>
      <c r="V1072" s="18"/>
      <c r="X1072" s="18"/>
    </row>
    <row r="1073" spans="12:24" x14ac:dyDescent="0.3">
      <c r="L1073" s="17"/>
      <c r="N1073" s="17"/>
      <c r="P1073" s="17"/>
      <c r="R1073" s="18"/>
      <c r="T1073" s="18"/>
      <c r="U1073" s="18"/>
      <c r="V1073" s="18"/>
      <c r="X1073" s="18"/>
    </row>
    <row r="1074" spans="12:24" x14ac:dyDescent="0.3">
      <c r="L1074" s="17"/>
      <c r="N1074" s="17"/>
      <c r="P1074" s="17"/>
      <c r="R1074" s="18"/>
      <c r="T1074" s="18"/>
      <c r="U1074" s="18"/>
      <c r="V1074" s="18"/>
      <c r="X1074" s="18"/>
    </row>
    <row r="1075" spans="12:24" x14ac:dyDescent="0.3">
      <c r="L1075" s="17"/>
      <c r="N1075" s="17"/>
      <c r="P1075" s="17"/>
      <c r="R1075" s="18"/>
      <c r="T1075" s="18"/>
      <c r="U1075" s="18"/>
      <c r="V1075" s="18"/>
      <c r="X1075" s="18"/>
    </row>
    <row r="1076" spans="12:24" x14ac:dyDescent="0.3">
      <c r="L1076" s="17"/>
      <c r="N1076" s="17"/>
      <c r="P1076" s="17"/>
      <c r="R1076" s="18"/>
      <c r="T1076" s="18"/>
      <c r="U1076" s="18"/>
      <c r="V1076" s="18"/>
      <c r="X1076" s="18"/>
    </row>
    <row r="1077" spans="12:24" x14ac:dyDescent="0.3">
      <c r="L1077" s="17"/>
      <c r="N1077" s="17"/>
      <c r="P1077" s="17"/>
      <c r="R1077" s="18"/>
      <c r="T1077" s="18"/>
      <c r="U1077" s="18"/>
      <c r="V1077" s="18"/>
      <c r="X1077" s="18"/>
    </row>
    <row r="1078" spans="12:24" x14ac:dyDescent="0.3">
      <c r="L1078" s="17"/>
      <c r="N1078" s="17"/>
      <c r="P1078" s="17"/>
      <c r="R1078" s="18"/>
      <c r="T1078" s="18"/>
      <c r="U1078" s="18"/>
      <c r="V1078" s="18"/>
      <c r="X1078" s="18"/>
    </row>
    <row r="1079" spans="12:24" x14ac:dyDescent="0.3">
      <c r="L1079" s="17"/>
      <c r="N1079" s="17"/>
      <c r="P1079" s="17"/>
      <c r="R1079" s="18"/>
      <c r="T1079" s="18"/>
      <c r="U1079" s="18"/>
      <c r="V1079" s="18"/>
      <c r="X1079" s="18"/>
    </row>
    <row r="1080" spans="12:24" x14ac:dyDescent="0.3">
      <c r="L1080" s="17"/>
      <c r="N1080" s="17"/>
      <c r="P1080" s="17"/>
      <c r="R1080" s="18"/>
      <c r="T1080" s="18"/>
      <c r="U1080" s="18"/>
      <c r="V1080" s="18"/>
      <c r="X1080" s="18"/>
    </row>
    <row r="1081" spans="12:24" x14ac:dyDescent="0.3">
      <c r="L1081" s="17"/>
      <c r="N1081" s="17"/>
      <c r="P1081" s="17"/>
      <c r="R1081" s="18"/>
      <c r="T1081" s="18"/>
      <c r="U1081" s="18"/>
      <c r="V1081" s="18"/>
      <c r="X1081" s="18"/>
    </row>
    <row r="1082" spans="12:24" x14ac:dyDescent="0.3">
      <c r="L1082" s="17"/>
      <c r="N1082" s="17"/>
      <c r="P1082" s="17"/>
      <c r="R1082" s="18"/>
      <c r="T1082" s="18"/>
      <c r="U1082" s="18"/>
      <c r="V1082" s="18"/>
      <c r="X1082" s="18"/>
    </row>
    <row r="1083" spans="12:24" x14ac:dyDescent="0.3">
      <c r="L1083" s="17"/>
      <c r="N1083" s="17"/>
      <c r="P1083" s="17"/>
      <c r="R1083" s="18"/>
      <c r="T1083" s="18"/>
      <c r="U1083" s="18"/>
      <c r="V1083" s="18"/>
      <c r="X1083" s="18"/>
    </row>
    <row r="1084" spans="12:24" x14ac:dyDescent="0.3">
      <c r="L1084" s="17"/>
      <c r="N1084" s="17"/>
      <c r="P1084" s="17"/>
      <c r="R1084" s="18"/>
      <c r="T1084" s="18"/>
      <c r="U1084" s="18"/>
      <c r="V1084" s="18"/>
      <c r="X1084" s="18"/>
    </row>
    <row r="1085" spans="12:24" x14ac:dyDescent="0.3">
      <c r="L1085" s="17"/>
      <c r="N1085" s="17"/>
      <c r="P1085" s="17"/>
      <c r="R1085" s="18"/>
      <c r="T1085" s="18"/>
      <c r="U1085" s="18"/>
      <c r="V1085" s="18"/>
      <c r="X1085" s="18"/>
    </row>
    <row r="1086" spans="12:24" x14ac:dyDescent="0.3">
      <c r="L1086" s="17"/>
      <c r="N1086" s="17"/>
      <c r="P1086" s="17"/>
      <c r="R1086" s="18"/>
      <c r="T1086" s="18"/>
      <c r="U1086" s="18"/>
      <c r="V1086" s="18"/>
      <c r="X1086" s="18"/>
    </row>
    <row r="1087" spans="12:24" x14ac:dyDescent="0.3">
      <c r="L1087" s="17"/>
      <c r="N1087" s="17"/>
      <c r="P1087" s="17"/>
      <c r="R1087" s="18"/>
      <c r="T1087" s="18"/>
      <c r="U1087" s="18"/>
      <c r="V1087" s="18"/>
      <c r="X1087" s="18"/>
    </row>
    <row r="1088" spans="12:24" x14ac:dyDescent="0.3">
      <c r="L1088" s="17"/>
      <c r="N1088" s="17"/>
      <c r="P1088" s="17"/>
      <c r="R1088" s="18"/>
      <c r="T1088" s="18"/>
      <c r="U1088" s="18"/>
      <c r="V1088" s="18"/>
      <c r="X1088" s="18"/>
    </row>
    <row r="1089" spans="12:24" x14ac:dyDescent="0.3">
      <c r="L1089" s="17"/>
      <c r="N1089" s="17"/>
      <c r="P1089" s="17"/>
      <c r="R1089" s="18"/>
      <c r="T1089" s="18"/>
      <c r="U1089" s="18"/>
      <c r="V1089" s="18"/>
      <c r="X1089" s="18"/>
    </row>
    <row r="1090" spans="12:24" x14ac:dyDescent="0.3">
      <c r="L1090" s="17"/>
      <c r="N1090" s="17"/>
      <c r="P1090" s="17"/>
      <c r="R1090" s="18"/>
      <c r="T1090" s="18"/>
      <c r="U1090" s="18"/>
      <c r="V1090" s="18"/>
      <c r="X1090" s="18"/>
    </row>
    <row r="1091" spans="12:24" x14ac:dyDescent="0.3">
      <c r="L1091" s="17"/>
      <c r="N1091" s="17"/>
      <c r="P1091" s="17"/>
      <c r="R1091" s="18"/>
      <c r="T1091" s="18"/>
      <c r="U1091" s="18"/>
      <c r="V1091" s="18"/>
      <c r="X1091" s="18"/>
    </row>
    <row r="1092" spans="12:24" x14ac:dyDescent="0.3">
      <c r="L1092" s="17"/>
      <c r="N1092" s="17"/>
      <c r="P1092" s="17"/>
      <c r="R1092" s="18"/>
      <c r="T1092" s="18"/>
      <c r="U1092" s="18"/>
      <c r="V1092" s="18"/>
      <c r="X1092" s="18"/>
    </row>
    <row r="1093" spans="12:24" x14ac:dyDescent="0.3">
      <c r="L1093" s="17"/>
      <c r="N1093" s="17"/>
      <c r="P1093" s="17"/>
      <c r="R1093" s="18"/>
      <c r="T1093" s="18"/>
      <c r="U1093" s="18"/>
      <c r="V1093" s="18"/>
      <c r="X1093" s="18"/>
    </row>
    <row r="1094" spans="12:24" x14ac:dyDescent="0.3">
      <c r="L1094" s="17"/>
      <c r="N1094" s="17"/>
      <c r="P1094" s="17"/>
      <c r="R1094" s="18"/>
      <c r="T1094" s="18"/>
      <c r="U1094" s="18"/>
      <c r="V1094" s="18"/>
      <c r="X1094" s="18"/>
    </row>
    <row r="1095" spans="12:24" x14ac:dyDescent="0.3">
      <c r="L1095" s="17"/>
      <c r="N1095" s="17"/>
      <c r="P1095" s="17"/>
      <c r="R1095" s="18"/>
      <c r="T1095" s="18"/>
      <c r="U1095" s="18"/>
      <c r="V1095" s="18"/>
      <c r="X1095" s="18"/>
    </row>
    <row r="1096" spans="12:24" x14ac:dyDescent="0.3">
      <c r="L1096" s="17"/>
      <c r="N1096" s="17"/>
      <c r="P1096" s="17"/>
      <c r="R1096" s="18"/>
      <c r="T1096" s="18"/>
      <c r="U1096" s="18"/>
      <c r="V1096" s="18"/>
      <c r="X1096" s="18"/>
    </row>
    <row r="1097" spans="12:24" x14ac:dyDescent="0.3">
      <c r="L1097" s="17"/>
      <c r="N1097" s="17"/>
      <c r="P1097" s="17"/>
      <c r="R1097" s="18"/>
      <c r="T1097" s="18"/>
      <c r="U1097" s="18"/>
      <c r="V1097" s="18"/>
      <c r="X1097" s="18"/>
    </row>
    <row r="1098" spans="12:24" x14ac:dyDescent="0.3">
      <c r="L1098" s="17"/>
      <c r="N1098" s="17"/>
      <c r="P1098" s="17"/>
      <c r="R1098" s="18"/>
      <c r="T1098" s="18"/>
      <c r="U1098" s="18"/>
      <c r="V1098" s="18"/>
      <c r="X1098" s="18"/>
    </row>
    <row r="1099" spans="12:24" x14ac:dyDescent="0.3">
      <c r="L1099" s="17"/>
      <c r="N1099" s="17"/>
      <c r="P1099" s="17"/>
      <c r="R1099" s="18"/>
      <c r="T1099" s="18"/>
      <c r="U1099" s="18"/>
      <c r="V1099" s="18"/>
      <c r="X1099" s="18"/>
    </row>
    <row r="1100" spans="12:24" x14ac:dyDescent="0.3">
      <c r="L1100" s="17"/>
      <c r="N1100" s="17"/>
      <c r="P1100" s="17"/>
      <c r="R1100" s="18"/>
      <c r="T1100" s="18"/>
      <c r="U1100" s="18"/>
      <c r="V1100" s="18"/>
      <c r="X1100" s="18"/>
    </row>
    <row r="1101" spans="12:24" x14ac:dyDescent="0.3">
      <c r="L1101" s="17"/>
      <c r="N1101" s="17"/>
      <c r="P1101" s="17"/>
      <c r="R1101" s="18"/>
      <c r="T1101" s="18"/>
      <c r="U1101" s="18"/>
      <c r="V1101" s="18"/>
      <c r="X1101" s="18"/>
    </row>
    <row r="1102" spans="12:24" x14ac:dyDescent="0.3">
      <c r="L1102" s="17"/>
      <c r="N1102" s="17"/>
      <c r="P1102" s="17"/>
      <c r="R1102" s="18"/>
      <c r="T1102" s="18"/>
      <c r="U1102" s="18"/>
      <c r="V1102" s="18"/>
      <c r="X1102" s="18"/>
    </row>
    <row r="1103" spans="12:24" x14ac:dyDescent="0.3">
      <c r="L1103" s="17"/>
      <c r="N1103" s="17"/>
      <c r="P1103" s="17"/>
      <c r="R1103" s="18"/>
      <c r="T1103" s="18"/>
      <c r="U1103" s="18"/>
      <c r="V1103" s="18"/>
      <c r="X1103" s="18"/>
    </row>
    <row r="1104" spans="12:24" x14ac:dyDescent="0.3">
      <c r="L1104" s="17"/>
      <c r="N1104" s="17"/>
      <c r="P1104" s="17"/>
      <c r="R1104" s="18"/>
      <c r="T1104" s="18"/>
      <c r="U1104" s="18"/>
      <c r="V1104" s="18"/>
      <c r="X1104" s="18"/>
    </row>
    <row r="1105" spans="12:24" x14ac:dyDescent="0.3">
      <c r="L1105" s="17"/>
      <c r="N1105" s="17"/>
      <c r="P1105" s="17"/>
      <c r="R1105" s="18"/>
      <c r="T1105" s="18"/>
      <c r="U1105" s="18"/>
      <c r="V1105" s="18"/>
      <c r="X1105" s="18"/>
    </row>
    <row r="1106" spans="12:24" x14ac:dyDescent="0.3">
      <c r="L1106" s="17"/>
      <c r="N1106" s="17"/>
      <c r="P1106" s="17"/>
      <c r="R1106" s="18"/>
      <c r="T1106" s="18"/>
      <c r="U1106" s="18"/>
      <c r="V1106" s="18"/>
      <c r="X1106" s="18"/>
    </row>
    <row r="1107" spans="12:24" x14ac:dyDescent="0.3">
      <c r="L1107" s="17"/>
      <c r="N1107" s="17"/>
      <c r="P1107" s="17"/>
      <c r="R1107" s="18"/>
      <c r="T1107" s="18"/>
      <c r="U1107" s="18"/>
      <c r="V1107" s="18"/>
      <c r="X1107" s="18"/>
    </row>
    <row r="1108" spans="12:24" x14ac:dyDescent="0.3">
      <c r="L1108" s="17"/>
      <c r="N1108" s="17"/>
      <c r="P1108" s="17"/>
      <c r="R1108" s="18"/>
      <c r="T1108" s="18"/>
      <c r="U1108" s="18"/>
      <c r="V1108" s="18"/>
      <c r="X1108" s="18"/>
    </row>
    <row r="1109" spans="12:24" x14ac:dyDescent="0.3">
      <c r="L1109" s="17"/>
      <c r="N1109" s="17"/>
      <c r="P1109" s="17"/>
      <c r="R1109" s="18"/>
      <c r="T1109" s="18"/>
      <c r="U1109" s="18"/>
      <c r="V1109" s="18"/>
      <c r="X1109" s="18"/>
    </row>
    <row r="1110" spans="12:24" x14ac:dyDescent="0.3">
      <c r="L1110" s="17"/>
      <c r="N1110" s="17"/>
      <c r="P1110" s="17"/>
      <c r="R1110" s="18"/>
      <c r="T1110" s="18"/>
      <c r="U1110" s="18"/>
      <c r="V1110" s="18"/>
      <c r="X1110" s="18"/>
    </row>
    <row r="1111" spans="12:24" x14ac:dyDescent="0.3">
      <c r="L1111" s="17"/>
      <c r="N1111" s="17"/>
      <c r="P1111" s="17"/>
      <c r="R1111" s="18"/>
      <c r="T1111" s="18"/>
      <c r="U1111" s="18"/>
      <c r="V1111" s="18"/>
      <c r="X1111" s="18"/>
    </row>
    <row r="1112" spans="12:24" x14ac:dyDescent="0.3">
      <c r="L1112" s="17"/>
      <c r="N1112" s="17"/>
      <c r="P1112" s="17"/>
      <c r="R1112" s="18"/>
      <c r="T1112" s="18"/>
      <c r="U1112" s="18"/>
      <c r="V1112" s="18"/>
      <c r="X1112" s="18"/>
    </row>
    <row r="1113" spans="12:24" x14ac:dyDescent="0.3">
      <c r="L1113" s="17"/>
      <c r="N1113" s="17"/>
      <c r="P1113" s="17"/>
      <c r="R1113" s="18"/>
      <c r="T1113" s="18"/>
      <c r="U1113" s="18"/>
      <c r="V1113" s="18"/>
      <c r="X1113" s="18"/>
    </row>
    <row r="1114" spans="12:24" x14ac:dyDescent="0.3">
      <c r="L1114" s="17"/>
      <c r="N1114" s="17"/>
      <c r="P1114" s="17"/>
      <c r="R1114" s="18"/>
      <c r="T1114" s="18"/>
      <c r="U1114" s="18"/>
      <c r="V1114" s="18"/>
      <c r="X1114" s="18"/>
    </row>
    <row r="1115" spans="12:24" x14ac:dyDescent="0.3">
      <c r="L1115" s="17"/>
      <c r="N1115" s="17"/>
      <c r="P1115" s="17"/>
      <c r="R1115" s="18"/>
      <c r="T1115" s="18"/>
      <c r="U1115" s="18"/>
      <c r="V1115" s="18"/>
      <c r="X1115" s="18"/>
    </row>
    <row r="1116" spans="12:24" x14ac:dyDescent="0.3">
      <c r="L1116" s="17"/>
      <c r="N1116" s="17"/>
      <c r="P1116" s="17"/>
      <c r="R1116" s="18"/>
      <c r="T1116" s="18"/>
      <c r="U1116" s="18"/>
      <c r="V1116" s="18"/>
      <c r="X1116" s="18"/>
    </row>
    <row r="1117" spans="12:24" x14ac:dyDescent="0.3">
      <c r="L1117" s="17"/>
      <c r="N1117" s="17"/>
      <c r="P1117" s="17"/>
      <c r="R1117" s="18"/>
      <c r="T1117" s="18"/>
      <c r="U1117" s="18"/>
      <c r="V1117" s="18"/>
      <c r="X1117" s="18"/>
    </row>
    <row r="1118" spans="12:24" x14ac:dyDescent="0.3">
      <c r="L1118" s="17"/>
      <c r="N1118" s="17"/>
      <c r="P1118" s="17"/>
      <c r="R1118" s="18"/>
      <c r="T1118" s="18"/>
      <c r="U1118" s="18"/>
      <c r="V1118" s="18"/>
      <c r="X1118" s="18"/>
    </row>
    <row r="1119" spans="12:24" x14ac:dyDescent="0.3">
      <c r="L1119" s="17"/>
      <c r="N1119" s="17"/>
      <c r="P1119" s="17"/>
      <c r="R1119" s="18"/>
      <c r="T1119" s="18"/>
      <c r="U1119" s="18"/>
      <c r="V1119" s="18"/>
      <c r="X1119" s="18"/>
    </row>
    <row r="1120" spans="12:24" x14ac:dyDescent="0.3">
      <c r="L1120" s="17"/>
      <c r="N1120" s="17"/>
      <c r="P1120" s="17"/>
      <c r="R1120" s="18"/>
      <c r="T1120" s="18"/>
      <c r="U1120" s="18"/>
      <c r="V1120" s="18"/>
      <c r="X1120" s="18"/>
    </row>
    <row r="1121" spans="12:24" x14ac:dyDescent="0.3">
      <c r="L1121" s="17"/>
      <c r="N1121" s="17"/>
      <c r="P1121" s="17"/>
      <c r="R1121" s="18"/>
      <c r="T1121" s="18"/>
      <c r="U1121" s="18"/>
      <c r="V1121" s="18"/>
      <c r="X1121" s="18"/>
    </row>
    <row r="1122" spans="12:24" x14ac:dyDescent="0.3">
      <c r="L1122" s="17"/>
      <c r="N1122" s="17"/>
      <c r="P1122" s="17"/>
      <c r="R1122" s="18"/>
      <c r="T1122" s="18"/>
      <c r="U1122" s="18"/>
      <c r="V1122" s="18"/>
      <c r="X1122" s="18"/>
    </row>
    <row r="1123" spans="12:24" x14ac:dyDescent="0.3">
      <c r="L1123" s="17"/>
      <c r="N1123" s="17"/>
      <c r="P1123" s="17"/>
      <c r="R1123" s="18"/>
      <c r="T1123" s="18"/>
      <c r="U1123" s="18"/>
      <c r="V1123" s="18"/>
      <c r="X1123" s="18"/>
    </row>
    <row r="1124" spans="12:24" x14ac:dyDescent="0.3">
      <c r="L1124" s="17"/>
      <c r="N1124" s="17"/>
      <c r="P1124" s="17"/>
      <c r="R1124" s="18"/>
      <c r="T1124" s="18"/>
      <c r="U1124" s="18"/>
      <c r="V1124" s="18"/>
      <c r="X1124" s="18"/>
    </row>
    <row r="1125" spans="12:24" x14ac:dyDescent="0.3">
      <c r="L1125" s="17"/>
      <c r="N1125" s="17"/>
      <c r="P1125" s="17"/>
      <c r="R1125" s="18"/>
      <c r="T1125" s="18"/>
      <c r="U1125" s="18"/>
      <c r="V1125" s="18"/>
      <c r="X1125" s="18"/>
    </row>
    <row r="1126" spans="12:24" x14ac:dyDescent="0.3">
      <c r="L1126" s="17"/>
      <c r="N1126" s="17"/>
      <c r="P1126" s="17"/>
      <c r="R1126" s="18"/>
      <c r="T1126" s="18"/>
      <c r="U1126" s="18"/>
      <c r="V1126" s="18"/>
      <c r="X1126" s="18"/>
    </row>
    <row r="1127" spans="12:24" x14ac:dyDescent="0.3">
      <c r="L1127" s="17"/>
      <c r="N1127" s="17"/>
      <c r="P1127" s="17"/>
      <c r="R1127" s="18"/>
      <c r="T1127" s="18"/>
      <c r="U1127" s="18"/>
      <c r="V1127" s="18"/>
      <c r="X1127" s="18"/>
    </row>
    <row r="1128" spans="12:24" x14ac:dyDescent="0.3">
      <c r="L1128" s="17"/>
      <c r="N1128" s="17"/>
      <c r="P1128" s="17"/>
      <c r="R1128" s="18"/>
      <c r="T1128" s="18"/>
      <c r="U1128" s="18"/>
      <c r="V1128" s="18"/>
      <c r="X1128" s="18"/>
    </row>
    <row r="1129" spans="12:24" x14ac:dyDescent="0.3">
      <c r="L1129" s="17"/>
      <c r="N1129" s="17"/>
      <c r="P1129" s="17"/>
      <c r="R1129" s="18"/>
      <c r="T1129" s="18"/>
      <c r="U1129" s="18"/>
      <c r="V1129" s="18"/>
      <c r="X1129" s="18"/>
    </row>
    <row r="1130" spans="12:24" x14ac:dyDescent="0.3">
      <c r="L1130" s="17"/>
      <c r="N1130" s="17"/>
      <c r="P1130" s="17"/>
      <c r="R1130" s="18"/>
      <c r="T1130" s="18"/>
      <c r="U1130" s="18"/>
      <c r="V1130" s="18"/>
      <c r="X1130" s="18"/>
    </row>
    <row r="1131" spans="12:24" x14ac:dyDescent="0.3">
      <c r="L1131" s="17"/>
      <c r="N1131" s="17"/>
      <c r="P1131" s="17"/>
      <c r="R1131" s="18"/>
      <c r="T1131" s="18"/>
      <c r="U1131" s="18"/>
      <c r="V1131" s="18"/>
      <c r="X1131" s="18"/>
    </row>
    <row r="1132" spans="12:24" x14ac:dyDescent="0.3">
      <c r="L1132" s="17"/>
      <c r="N1132" s="17"/>
      <c r="P1132" s="17"/>
      <c r="R1132" s="18"/>
      <c r="T1132" s="18"/>
      <c r="U1132" s="18"/>
      <c r="V1132" s="18"/>
      <c r="X1132" s="18"/>
    </row>
    <row r="1133" spans="12:24" x14ac:dyDescent="0.3">
      <c r="L1133" s="17"/>
      <c r="N1133" s="17"/>
      <c r="P1133" s="17"/>
      <c r="R1133" s="18"/>
      <c r="T1133" s="18"/>
      <c r="U1133" s="18"/>
      <c r="V1133" s="18"/>
      <c r="X1133" s="18"/>
    </row>
    <row r="1134" spans="12:24" x14ac:dyDescent="0.3">
      <c r="L1134" s="17"/>
      <c r="N1134" s="17"/>
      <c r="P1134" s="17"/>
      <c r="R1134" s="18"/>
      <c r="T1134" s="18"/>
      <c r="U1134" s="18"/>
      <c r="V1134" s="18"/>
      <c r="X1134" s="18"/>
    </row>
    <row r="1135" spans="12:24" x14ac:dyDescent="0.3">
      <c r="L1135" s="17"/>
      <c r="N1135" s="17"/>
      <c r="P1135" s="17"/>
      <c r="R1135" s="18"/>
      <c r="T1135" s="18"/>
      <c r="U1135" s="18"/>
      <c r="V1135" s="18"/>
      <c r="X1135" s="18"/>
    </row>
    <row r="1136" spans="12:24" x14ac:dyDescent="0.3">
      <c r="L1136" s="17"/>
      <c r="N1136" s="17"/>
      <c r="P1136" s="17"/>
      <c r="R1136" s="18"/>
      <c r="T1136" s="18"/>
      <c r="U1136" s="18"/>
      <c r="V1136" s="18"/>
      <c r="X1136" s="18"/>
    </row>
    <row r="1137" spans="12:24" x14ac:dyDescent="0.3">
      <c r="L1137" s="17"/>
      <c r="N1137" s="17"/>
      <c r="P1137" s="17"/>
      <c r="R1137" s="18"/>
      <c r="T1137" s="18"/>
      <c r="U1137" s="18"/>
      <c r="V1137" s="18"/>
      <c r="X1137" s="18"/>
    </row>
    <row r="1138" spans="12:24" x14ac:dyDescent="0.3">
      <c r="L1138" s="17"/>
      <c r="N1138" s="17"/>
      <c r="P1138" s="17"/>
      <c r="R1138" s="18"/>
      <c r="T1138" s="18"/>
      <c r="U1138" s="18"/>
      <c r="V1138" s="18"/>
      <c r="X1138" s="18"/>
    </row>
    <row r="1139" spans="12:24" x14ac:dyDescent="0.3">
      <c r="L1139" s="17"/>
      <c r="N1139" s="17"/>
      <c r="P1139" s="17"/>
      <c r="R1139" s="18"/>
      <c r="T1139" s="18"/>
      <c r="U1139" s="18"/>
      <c r="V1139" s="18"/>
      <c r="X1139" s="18"/>
    </row>
    <row r="1140" spans="12:24" x14ac:dyDescent="0.3">
      <c r="L1140" s="17"/>
      <c r="N1140" s="17"/>
      <c r="P1140" s="17"/>
      <c r="R1140" s="18"/>
      <c r="T1140" s="18"/>
      <c r="U1140" s="18"/>
      <c r="V1140" s="18"/>
      <c r="X1140" s="18"/>
    </row>
    <row r="1141" spans="12:24" x14ac:dyDescent="0.3">
      <c r="L1141" s="17"/>
      <c r="N1141" s="17"/>
      <c r="P1141" s="17"/>
      <c r="R1141" s="18"/>
      <c r="T1141" s="18"/>
      <c r="U1141" s="18"/>
      <c r="V1141" s="18"/>
      <c r="X1141" s="18"/>
    </row>
    <row r="1142" spans="12:24" x14ac:dyDescent="0.3">
      <c r="L1142" s="17"/>
      <c r="N1142" s="17"/>
      <c r="P1142" s="17"/>
      <c r="R1142" s="18"/>
      <c r="T1142" s="18"/>
      <c r="U1142" s="18"/>
      <c r="V1142" s="18"/>
      <c r="X1142" s="18"/>
    </row>
    <row r="1143" spans="12:24" x14ac:dyDescent="0.3">
      <c r="L1143" s="17"/>
      <c r="N1143" s="17"/>
      <c r="P1143" s="17"/>
      <c r="R1143" s="18"/>
      <c r="T1143" s="18"/>
      <c r="U1143" s="18"/>
      <c r="V1143" s="18"/>
      <c r="X1143" s="18"/>
    </row>
    <row r="1144" spans="12:24" x14ac:dyDescent="0.3">
      <c r="L1144" s="17"/>
      <c r="N1144" s="17"/>
      <c r="P1144" s="17"/>
      <c r="R1144" s="18"/>
      <c r="T1144" s="18"/>
      <c r="U1144" s="18"/>
      <c r="V1144" s="18"/>
      <c r="X1144" s="18"/>
    </row>
    <row r="1145" spans="12:24" x14ac:dyDescent="0.3">
      <c r="L1145" s="17"/>
      <c r="N1145" s="17"/>
      <c r="P1145" s="17"/>
      <c r="R1145" s="18"/>
      <c r="T1145" s="18"/>
      <c r="U1145" s="18"/>
      <c r="V1145" s="18"/>
      <c r="X1145" s="18"/>
    </row>
    <row r="1146" spans="12:24" x14ac:dyDescent="0.3">
      <c r="L1146" s="17"/>
      <c r="N1146" s="17"/>
      <c r="P1146" s="17"/>
      <c r="R1146" s="18"/>
      <c r="T1146" s="18"/>
      <c r="U1146" s="18"/>
      <c r="V1146" s="18"/>
      <c r="X1146" s="18"/>
    </row>
    <row r="1147" spans="12:24" x14ac:dyDescent="0.3">
      <c r="L1147" s="17"/>
      <c r="N1147" s="17"/>
      <c r="P1147" s="17"/>
      <c r="R1147" s="18"/>
      <c r="T1147" s="18"/>
      <c r="U1147" s="18"/>
      <c r="V1147" s="18"/>
      <c r="X1147" s="18"/>
    </row>
    <row r="1148" spans="12:24" x14ac:dyDescent="0.3">
      <c r="L1148" s="17"/>
      <c r="N1148" s="17"/>
      <c r="P1148" s="17"/>
      <c r="R1148" s="18"/>
      <c r="T1148" s="18"/>
      <c r="U1148" s="18"/>
      <c r="V1148" s="18"/>
      <c r="X1148" s="18"/>
    </row>
    <row r="1149" spans="12:24" x14ac:dyDescent="0.3">
      <c r="L1149" s="17"/>
      <c r="N1149" s="17"/>
      <c r="P1149" s="17"/>
      <c r="R1149" s="18"/>
      <c r="T1149" s="18"/>
      <c r="U1149" s="18"/>
      <c r="V1149" s="18"/>
      <c r="X1149" s="18"/>
    </row>
    <row r="1150" spans="12:24" x14ac:dyDescent="0.3">
      <c r="L1150" s="17"/>
      <c r="N1150" s="17"/>
      <c r="P1150" s="17"/>
      <c r="R1150" s="18"/>
      <c r="T1150" s="18"/>
      <c r="U1150" s="18"/>
      <c r="V1150" s="18"/>
      <c r="X1150" s="18"/>
    </row>
    <row r="1151" spans="12:24" x14ac:dyDescent="0.3">
      <c r="L1151" s="17"/>
      <c r="N1151" s="17"/>
      <c r="P1151" s="17"/>
      <c r="R1151" s="18"/>
      <c r="T1151" s="18"/>
      <c r="U1151" s="18"/>
      <c r="V1151" s="18"/>
      <c r="X1151" s="18"/>
    </row>
    <row r="1152" spans="12:24" x14ac:dyDescent="0.3">
      <c r="L1152" s="17"/>
      <c r="N1152" s="17"/>
      <c r="P1152" s="17"/>
      <c r="R1152" s="18"/>
      <c r="T1152" s="18"/>
      <c r="U1152" s="18"/>
      <c r="V1152" s="18"/>
      <c r="X1152" s="18"/>
    </row>
    <row r="1153" spans="12:24" x14ac:dyDescent="0.3">
      <c r="L1153" s="17"/>
      <c r="N1153" s="17"/>
      <c r="P1153" s="17"/>
      <c r="R1153" s="18"/>
      <c r="T1153" s="18"/>
      <c r="U1153" s="18"/>
      <c r="V1153" s="18"/>
      <c r="X1153" s="18"/>
    </row>
    <row r="1154" spans="12:24" x14ac:dyDescent="0.3">
      <c r="L1154" s="17"/>
      <c r="N1154" s="17"/>
      <c r="P1154" s="17"/>
      <c r="R1154" s="18"/>
      <c r="T1154" s="18"/>
      <c r="U1154" s="18"/>
      <c r="V1154" s="18"/>
      <c r="X1154" s="18"/>
    </row>
    <row r="1155" spans="12:24" x14ac:dyDescent="0.3">
      <c r="L1155" s="17"/>
      <c r="N1155" s="17"/>
      <c r="P1155" s="17"/>
      <c r="R1155" s="18"/>
      <c r="T1155" s="18"/>
      <c r="U1155" s="18"/>
      <c r="V1155" s="18"/>
      <c r="X1155" s="18"/>
    </row>
    <row r="1156" spans="12:24" x14ac:dyDescent="0.3">
      <c r="L1156" s="17"/>
      <c r="N1156" s="17"/>
      <c r="P1156" s="17"/>
      <c r="R1156" s="18"/>
      <c r="T1156" s="18"/>
      <c r="U1156" s="18"/>
      <c r="V1156" s="18"/>
      <c r="X1156" s="18"/>
    </row>
    <row r="1157" spans="12:24" x14ac:dyDescent="0.3">
      <c r="L1157" s="17"/>
      <c r="N1157" s="17"/>
      <c r="P1157" s="17"/>
      <c r="R1157" s="18"/>
      <c r="T1157" s="18"/>
      <c r="U1157" s="18"/>
      <c r="V1157" s="18"/>
      <c r="X1157" s="18"/>
    </row>
    <row r="1158" spans="12:24" x14ac:dyDescent="0.3">
      <c r="L1158" s="17"/>
      <c r="N1158" s="17"/>
      <c r="P1158" s="17"/>
      <c r="R1158" s="18"/>
      <c r="T1158" s="18"/>
      <c r="U1158" s="18"/>
      <c r="V1158" s="18"/>
      <c r="X1158" s="18"/>
    </row>
    <row r="1159" spans="12:24" x14ac:dyDescent="0.3">
      <c r="L1159" s="17"/>
      <c r="N1159" s="17"/>
      <c r="P1159" s="17"/>
      <c r="R1159" s="18"/>
      <c r="T1159" s="18"/>
      <c r="U1159" s="18"/>
      <c r="V1159" s="18"/>
      <c r="X1159" s="18"/>
    </row>
    <row r="1160" spans="12:24" x14ac:dyDescent="0.3">
      <c r="L1160" s="17"/>
      <c r="N1160" s="17"/>
      <c r="P1160" s="17"/>
      <c r="R1160" s="18"/>
      <c r="T1160" s="18"/>
      <c r="U1160" s="18"/>
      <c r="V1160" s="18"/>
      <c r="X1160" s="18"/>
    </row>
    <row r="1161" spans="12:24" x14ac:dyDescent="0.3">
      <c r="L1161" s="17"/>
      <c r="N1161" s="17"/>
      <c r="P1161" s="17"/>
      <c r="R1161" s="18"/>
      <c r="T1161" s="18"/>
      <c r="U1161" s="18"/>
      <c r="V1161" s="18"/>
      <c r="X1161" s="18"/>
    </row>
    <row r="1162" spans="12:24" x14ac:dyDescent="0.3">
      <c r="L1162" s="17"/>
      <c r="N1162" s="17"/>
      <c r="P1162" s="17"/>
      <c r="R1162" s="18"/>
      <c r="T1162" s="18"/>
      <c r="U1162" s="18"/>
      <c r="V1162" s="18"/>
      <c r="X1162" s="18"/>
    </row>
    <row r="1163" spans="12:24" x14ac:dyDescent="0.3">
      <c r="L1163" s="17"/>
      <c r="N1163" s="17"/>
      <c r="P1163" s="17"/>
      <c r="R1163" s="18"/>
      <c r="T1163" s="18"/>
      <c r="U1163" s="18"/>
      <c r="V1163" s="18"/>
      <c r="X1163" s="18"/>
    </row>
    <row r="1164" spans="12:24" x14ac:dyDescent="0.3">
      <c r="L1164" s="17"/>
      <c r="N1164" s="17"/>
      <c r="P1164" s="17"/>
      <c r="R1164" s="18"/>
      <c r="T1164" s="18"/>
      <c r="U1164" s="18"/>
      <c r="V1164" s="18"/>
      <c r="X1164" s="18"/>
    </row>
    <row r="1165" spans="12:24" x14ac:dyDescent="0.3">
      <c r="L1165" s="17"/>
      <c r="N1165" s="17"/>
      <c r="P1165" s="17"/>
      <c r="R1165" s="18"/>
      <c r="T1165" s="18"/>
      <c r="U1165" s="18"/>
      <c r="V1165" s="18"/>
      <c r="X1165" s="18"/>
    </row>
    <row r="1166" spans="12:24" x14ac:dyDescent="0.3">
      <c r="L1166" s="17"/>
      <c r="N1166" s="17"/>
      <c r="P1166" s="17"/>
      <c r="R1166" s="18"/>
      <c r="T1166" s="18"/>
      <c r="U1166" s="18"/>
      <c r="V1166" s="18"/>
      <c r="X1166" s="18"/>
    </row>
    <row r="1167" spans="12:24" x14ac:dyDescent="0.3">
      <c r="L1167" s="17"/>
      <c r="N1167" s="17"/>
      <c r="P1167" s="17"/>
      <c r="R1167" s="18"/>
      <c r="T1167" s="18"/>
      <c r="U1167" s="18"/>
      <c r="V1167" s="18"/>
      <c r="X1167" s="18"/>
    </row>
    <row r="1168" spans="12:24" x14ac:dyDescent="0.3">
      <c r="L1168" s="17"/>
      <c r="N1168" s="17"/>
      <c r="P1168" s="17"/>
      <c r="R1168" s="18"/>
      <c r="T1168" s="18"/>
      <c r="U1168" s="18"/>
      <c r="V1168" s="18"/>
      <c r="X1168" s="18"/>
    </row>
    <row r="1169" spans="12:24" x14ac:dyDescent="0.3">
      <c r="L1169" s="17"/>
      <c r="N1169" s="17"/>
      <c r="P1169" s="17"/>
      <c r="R1169" s="18"/>
      <c r="T1169" s="18"/>
      <c r="U1169" s="18"/>
      <c r="V1169" s="18"/>
      <c r="X1169" s="18"/>
    </row>
    <row r="1170" spans="12:24" x14ac:dyDescent="0.3">
      <c r="L1170" s="17"/>
      <c r="N1170" s="17"/>
      <c r="P1170" s="17"/>
      <c r="R1170" s="18"/>
      <c r="T1170" s="18"/>
      <c r="U1170" s="18"/>
      <c r="V1170" s="18"/>
      <c r="X1170" s="18"/>
    </row>
    <row r="1171" spans="12:24" x14ac:dyDescent="0.3">
      <c r="L1171" s="17"/>
      <c r="N1171" s="17"/>
      <c r="P1171" s="17"/>
      <c r="R1171" s="18"/>
      <c r="T1171" s="18"/>
      <c r="U1171" s="18"/>
      <c r="V1171" s="18"/>
      <c r="X1171" s="18"/>
    </row>
    <row r="1172" spans="12:24" x14ac:dyDescent="0.3">
      <c r="L1172" s="17"/>
      <c r="N1172" s="17"/>
      <c r="P1172" s="17"/>
      <c r="R1172" s="18"/>
      <c r="T1172" s="18"/>
      <c r="U1172" s="18"/>
      <c r="V1172" s="18"/>
      <c r="X1172" s="18"/>
    </row>
    <row r="1173" spans="12:24" x14ac:dyDescent="0.3">
      <c r="L1173" s="17"/>
      <c r="N1173" s="17"/>
      <c r="P1173" s="17"/>
      <c r="R1173" s="18"/>
      <c r="T1173" s="18"/>
      <c r="U1173" s="18"/>
      <c r="V1173" s="18"/>
      <c r="X1173" s="18"/>
    </row>
    <row r="1174" spans="12:24" x14ac:dyDescent="0.3">
      <c r="L1174" s="17"/>
      <c r="N1174" s="17"/>
      <c r="P1174" s="17"/>
      <c r="R1174" s="18"/>
      <c r="T1174" s="18"/>
      <c r="U1174" s="18"/>
      <c r="V1174" s="18"/>
      <c r="X1174" s="18"/>
    </row>
    <row r="1175" spans="12:24" x14ac:dyDescent="0.3">
      <c r="L1175" s="17"/>
      <c r="N1175" s="17"/>
      <c r="P1175" s="17"/>
      <c r="R1175" s="18"/>
      <c r="T1175" s="18"/>
      <c r="U1175" s="18"/>
      <c r="V1175" s="18"/>
      <c r="X1175" s="18"/>
    </row>
    <row r="1176" spans="12:24" x14ac:dyDescent="0.3">
      <c r="L1176" s="17"/>
      <c r="N1176" s="17"/>
      <c r="P1176" s="17"/>
      <c r="R1176" s="18"/>
      <c r="T1176" s="18"/>
      <c r="U1176" s="18"/>
      <c r="V1176" s="18"/>
      <c r="X1176" s="18"/>
    </row>
    <row r="1177" spans="12:24" x14ac:dyDescent="0.3">
      <c r="L1177" s="17"/>
      <c r="N1177" s="17"/>
      <c r="P1177" s="17"/>
      <c r="R1177" s="18"/>
      <c r="T1177" s="18"/>
      <c r="U1177" s="18"/>
      <c r="V1177" s="18"/>
      <c r="X1177" s="18"/>
    </row>
    <row r="1178" spans="12:24" x14ac:dyDescent="0.3">
      <c r="L1178" s="17"/>
      <c r="N1178" s="17"/>
      <c r="P1178" s="17"/>
      <c r="R1178" s="18"/>
      <c r="T1178" s="18"/>
      <c r="U1178" s="18"/>
      <c r="V1178" s="18"/>
      <c r="X1178" s="18"/>
    </row>
    <row r="1179" spans="12:24" x14ac:dyDescent="0.3">
      <c r="L1179" s="17"/>
      <c r="N1179" s="17"/>
      <c r="P1179" s="17"/>
      <c r="R1179" s="18"/>
      <c r="T1179" s="18"/>
      <c r="U1179" s="18"/>
      <c r="V1179" s="18"/>
      <c r="X1179" s="18"/>
    </row>
    <row r="1180" spans="12:24" x14ac:dyDescent="0.3">
      <c r="L1180" s="17"/>
      <c r="N1180" s="17"/>
      <c r="P1180" s="17"/>
      <c r="R1180" s="18"/>
      <c r="T1180" s="18"/>
      <c r="U1180" s="18"/>
      <c r="V1180" s="18"/>
      <c r="X1180" s="18"/>
    </row>
    <row r="1181" spans="12:24" x14ac:dyDescent="0.3">
      <c r="L1181" s="17"/>
      <c r="N1181" s="17"/>
      <c r="P1181" s="17"/>
      <c r="R1181" s="18"/>
      <c r="T1181" s="18"/>
      <c r="U1181" s="18"/>
      <c r="V1181" s="18"/>
      <c r="X1181" s="18"/>
    </row>
    <row r="1182" spans="12:24" x14ac:dyDescent="0.3">
      <c r="L1182" s="17"/>
      <c r="N1182" s="17"/>
      <c r="P1182" s="17"/>
      <c r="R1182" s="18"/>
      <c r="T1182" s="18"/>
      <c r="U1182" s="18"/>
      <c r="V1182" s="18"/>
      <c r="X1182" s="18"/>
    </row>
    <row r="1183" spans="12:24" x14ac:dyDescent="0.3">
      <c r="L1183" s="17"/>
      <c r="N1183" s="17"/>
      <c r="P1183" s="17"/>
      <c r="R1183" s="18"/>
      <c r="T1183" s="18"/>
      <c r="U1183" s="18"/>
      <c r="V1183" s="18"/>
      <c r="X1183" s="18"/>
    </row>
    <row r="1184" spans="12:24" x14ac:dyDescent="0.3">
      <c r="L1184" s="17"/>
      <c r="N1184" s="17"/>
      <c r="P1184" s="17"/>
      <c r="R1184" s="18"/>
      <c r="T1184" s="18"/>
      <c r="U1184" s="18"/>
      <c r="V1184" s="18"/>
      <c r="X1184" s="18"/>
    </row>
    <row r="1185" spans="12:24" x14ac:dyDescent="0.3">
      <c r="L1185" s="17"/>
      <c r="N1185" s="17"/>
      <c r="P1185" s="17"/>
      <c r="R1185" s="18"/>
      <c r="T1185" s="18"/>
      <c r="U1185" s="18"/>
      <c r="V1185" s="18"/>
      <c r="X1185" s="18"/>
    </row>
    <row r="1186" spans="12:24" x14ac:dyDescent="0.3">
      <c r="L1186" s="17"/>
      <c r="N1186" s="17"/>
      <c r="P1186" s="17"/>
      <c r="R1186" s="18"/>
      <c r="T1186" s="18"/>
      <c r="U1186" s="18"/>
      <c r="V1186" s="18"/>
      <c r="X1186" s="18"/>
    </row>
    <row r="1187" spans="12:24" x14ac:dyDescent="0.3">
      <c r="L1187" s="17"/>
      <c r="N1187" s="17"/>
      <c r="P1187" s="17"/>
      <c r="R1187" s="18"/>
      <c r="T1187" s="18"/>
      <c r="U1187" s="18"/>
      <c r="V1187" s="18"/>
      <c r="X1187" s="18"/>
    </row>
    <row r="1188" spans="12:24" x14ac:dyDescent="0.3">
      <c r="L1188" s="17"/>
      <c r="N1188" s="17"/>
      <c r="P1188" s="17"/>
      <c r="R1188" s="18"/>
      <c r="T1188" s="18"/>
      <c r="U1188" s="18"/>
      <c r="V1188" s="18"/>
      <c r="X1188" s="18"/>
    </row>
    <row r="1189" spans="12:24" x14ac:dyDescent="0.3">
      <c r="L1189" s="17"/>
      <c r="N1189" s="17"/>
      <c r="P1189" s="17"/>
      <c r="R1189" s="18"/>
      <c r="T1189" s="18"/>
      <c r="U1189" s="18"/>
      <c r="V1189" s="18"/>
      <c r="X1189" s="18"/>
    </row>
    <row r="1190" spans="12:24" x14ac:dyDescent="0.3">
      <c r="L1190" s="17"/>
      <c r="N1190" s="17"/>
      <c r="P1190" s="17"/>
      <c r="R1190" s="18"/>
      <c r="T1190" s="18"/>
      <c r="U1190" s="18"/>
      <c r="V1190" s="18"/>
      <c r="X1190" s="18"/>
    </row>
    <row r="1191" spans="12:24" x14ac:dyDescent="0.3">
      <c r="L1191" s="17"/>
      <c r="N1191" s="17"/>
      <c r="P1191" s="17"/>
      <c r="R1191" s="18"/>
      <c r="T1191" s="18"/>
      <c r="U1191" s="18"/>
      <c r="V1191" s="18"/>
      <c r="X1191" s="18"/>
    </row>
    <row r="1192" spans="12:24" x14ac:dyDescent="0.3">
      <c r="L1192" s="17"/>
      <c r="N1192" s="17"/>
      <c r="P1192" s="17"/>
      <c r="R1192" s="18"/>
      <c r="T1192" s="18"/>
      <c r="U1192" s="18"/>
      <c r="V1192" s="18"/>
      <c r="X1192" s="18"/>
    </row>
    <row r="1193" spans="12:24" x14ac:dyDescent="0.3">
      <c r="L1193" s="17"/>
      <c r="N1193" s="17"/>
      <c r="P1193" s="17"/>
      <c r="R1193" s="18"/>
      <c r="T1193" s="18"/>
      <c r="U1193" s="18"/>
      <c r="V1193" s="18"/>
      <c r="X1193" s="18"/>
    </row>
    <row r="1194" spans="12:24" x14ac:dyDescent="0.3">
      <c r="L1194" s="17"/>
      <c r="N1194" s="17"/>
      <c r="P1194" s="17"/>
      <c r="R1194" s="18"/>
      <c r="T1194" s="18"/>
      <c r="U1194" s="18"/>
      <c r="V1194" s="18"/>
      <c r="X1194" s="18"/>
    </row>
    <row r="1195" spans="12:24" x14ac:dyDescent="0.3">
      <c r="L1195" s="17"/>
      <c r="N1195" s="17"/>
      <c r="P1195" s="17"/>
      <c r="R1195" s="18"/>
      <c r="T1195" s="18"/>
      <c r="U1195" s="18"/>
      <c r="V1195" s="18"/>
      <c r="X1195" s="18"/>
    </row>
    <row r="1196" spans="12:24" x14ac:dyDescent="0.3">
      <c r="L1196" s="17"/>
      <c r="N1196" s="17"/>
      <c r="P1196" s="17"/>
      <c r="R1196" s="18"/>
      <c r="T1196" s="18"/>
      <c r="U1196" s="18"/>
      <c r="V1196" s="18"/>
      <c r="X1196" s="18"/>
    </row>
    <row r="1197" spans="12:24" x14ac:dyDescent="0.3">
      <c r="L1197" s="17"/>
      <c r="N1197" s="17"/>
      <c r="P1197" s="17"/>
      <c r="R1197" s="18"/>
      <c r="T1197" s="18"/>
      <c r="U1197" s="18"/>
      <c r="V1197" s="18"/>
      <c r="X1197" s="18"/>
    </row>
    <row r="1198" spans="12:24" x14ac:dyDescent="0.3">
      <c r="L1198" s="17"/>
      <c r="N1198" s="17"/>
      <c r="P1198" s="17"/>
      <c r="R1198" s="18"/>
      <c r="T1198" s="18"/>
      <c r="U1198" s="18"/>
      <c r="V1198" s="18"/>
      <c r="X1198" s="18"/>
    </row>
    <row r="1199" spans="12:24" x14ac:dyDescent="0.3">
      <c r="L1199" s="17"/>
      <c r="N1199" s="17"/>
      <c r="P1199" s="17"/>
      <c r="R1199" s="18"/>
      <c r="T1199" s="18"/>
      <c r="U1199" s="18"/>
      <c r="V1199" s="18"/>
      <c r="X1199" s="18"/>
    </row>
    <row r="1200" spans="12:24" x14ac:dyDescent="0.3">
      <c r="L1200" s="17"/>
      <c r="N1200" s="17"/>
      <c r="P1200" s="17"/>
      <c r="R1200" s="18"/>
      <c r="T1200" s="18"/>
      <c r="U1200" s="18"/>
      <c r="V1200" s="18"/>
      <c r="X1200" s="18"/>
    </row>
    <row r="1201" spans="12:24" x14ac:dyDescent="0.3">
      <c r="L1201" s="17"/>
      <c r="N1201" s="17"/>
      <c r="P1201" s="17"/>
      <c r="R1201" s="18"/>
      <c r="T1201" s="18"/>
      <c r="U1201" s="18"/>
      <c r="V1201" s="18"/>
      <c r="X1201" s="18"/>
    </row>
    <row r="1202" spans="12:24" x14ac:dyDescent="0.3">
      <c r="L1202" s="17"/>
      <c r="N1202" s="17"/>
      <c r="P1202" s="17"/>
      <c r="R1202" s="18"/>
      <c r="T1202" s="18"/>
      <c r="U1202" s="18"/>
      <c r="V1202" s="18"/>
      <c r="X1202" s="18"/>
    </row>
    <row r="1203" spans="12:24" x14ac:dyDescent="0.3">
      <c r="L1203" s="17"/>
      <c r="N1203" s="17"/>
      <c r="P1203" s="17"/>
      <c r="R1203" s="18"/>
      <c r="T1203" s="18"/>
      <c r="U1203" s="18"/>
      <c r="V1203" s="18"/>
      <c r="X1203" s="18"/>
    </row>
    <row r="1204" spans="12:24" x14ac:dyDescent="0.3">
      <c r="L1204" s="17"/>
      <c r="N1204" s="17"/>
      <c r="P1204" s="17"/>
      <c r="R1204" s="18"/>
      <c r="T1204" s="18"/>
      <c r="U1204" s="18"/>
      <c r="V1204" s="18"/>
      <c r="X1204" s="18"/>
    </row>
    <row r="1205" spans="12:24" x14ac:dyDescent="0.3">
      <c r="L1205" s="17"/>
      <c r="N1205" s="17"/>
      <c r="P1205" s="17"/>
      <c r="R1205" s="18"/>
      <c r="T1205" s="18"/>
      <c r="U1205" s="18"/>
      <c r="V1205" s="18"/>
      <c r="X1205" s="18"/>
    </row>
    <row r="1206" spans="12:24" x14ac:dyDescent="0.3">
      <c r="L1206" s="17"/>
      <c r="N1206" s="17"/>
      <c r="P1206" s="17"/>
      <c r="R1206" s="18"/>
      <c r="T1206" s="18"/>
      <c r="U1206" s="18"/>
      <c r="V1206" s="18"/>
      <c r="X1206" s="18"/>
    </row>
    <row r="1207" spans="12:24" x14ac:dyDescent="0.3">
      <c r="L1207" s="17"/>
      <c r="N1207" s="17"/>
      <c r="P1207" s="17"/>
      <c r="R1207" s="18"/>
      <c r="T1207" s="18"/>
      <c r="U1207" s="18"/>
      <c r="V1207" s="18"/>
      <c r="X1207" s="18"/>
    </row>
    <row r="1208" spans="12:24" x14ac:dyDescent="0.3">
      <c r="L1208" s="17"/>
      <c r="N1208" s="17"/>
      <c r="P1208" s="17"/>
      <c r="R1208" s="18"/>
      <c r="T1208" s="18"/>
      <c r="U1208" s="18"/>
      <c r="V1208" s="18"/>
      <c r="X1208" s="18"/>
    </row>
    <row r="1209" spans="12:24" x14ac:dyDescent="0.3">
      <c r="L1209" s="17"/>
      <c r="N1209" s="17"/>
      <c r="P1209" s="17"/>
      <c r="R1209" s="18"/>
      <c r="T1209" s="18"/>
      <c r="U1209" s="18"/>
      <c r="V1209" s="18"/>
      <c r="X1209" s="18"/>
    </row>
    <row r="1210" spans="12:24" x14ac:dyDescent="0.3">
      <c r="L1210" s="17"/>
      <c r="N1210" s="17"/>
      <c r="P1210" s="17"/>
      <c r="R1210" s="18"/>
      <c r="T1210" s="18"/>
      <c r="U1210" s="18"/>
      <c r="V1210" s="18"/>
      <c r="X1210" s="18"/>
    </row>
    <row r="1211" spans="12:24" x14ac:dyDescent="0.3">
      <c r="L1211" s="17"/>
      <c r="N1211" s="17"/>
      <c r="P1211" s="17"/>
      <c r="R1211" s="18"/>
      <c r="T1211" s="18"/>
      <c r="U1211" s="18"/>
      <c r="V1211" s="18"/>
      <c r="X1211" s="18"/>
    </row>
  </sheetData>
  <sheetProtection algorithmName="SHA-512" hashValue="RGXbHoAWg1tb4wMWvaH8jIc8/cYB/BVvMryWLy/ZaPw3VEfpejifuelOr365n0EvUujIbAKde54aHdygOCuuOA==" saltValue="cxEwPmtJNKhuEVSKn5jLbw==" spinCount="100000" sheet="1" objects="1" scenarios="1"/>
  <autoFilter ref="A1:AJ1211" xr:uid="{9339C61D-CEC3-4C59-BDEE-A120037E7D99}">
    <filterColumn colId="7">
      <filters>
        <filter val="Cover Crop (CPS 340)"/>
      </filters>
    </filterColumn>
  </autoFilter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Introduction and Instructions</vt:lpstr>
      <vt:lpstr>BMP Entry</vt:lpstr>
      <vt:lpstr>Results</vt:lpstr>
      <vt:lpstr>Conservation_Crop_Rotation_328</vt:lpstr>
      <vt:lpstr>Cover_Crop_340</vt:lpstr>
      <vt:lpstr>Cover_Crop_340_Legume</vt:lpstr>
      <vt:lpstr>CPS_Name</vt:lpstr>
      <vt:lpstr>Feed_Management_592</vt:lpstr>
      <vt:lpstr>Nutrient_Management_590</vt:lpstr>
      <vt:lpstr>Pasture_and_Hay_Planting_512</vt:lpstr>
      <vt:lpstr>Residue_and_Tillage_Managment_No_Till_329</vt:lpstr>
      <vt:lpstr>Residue_and_Tillage_Managment_Reduced_Till_345</vt:lpstr>
      <vt:lpstr>Silvopasture_381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Frankl</dc:creator>
  <cp:lastModifiedBy>Aaron Frankl</cp:lastModifiedBy>
  <dcterms:created xsi:type="dcterms:W3CDTF">2015-06-05T18:17:20Z</dcterms:created>
  <dcterms:modified xsi:type="dcterms:W3CDTF">2025-10-31T14:54:07Z</dcterms:modified>
</cp:coreProperties>
</file>